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Раздел 1 недвиж.имущ" sheetId="1" r:id="rId1"/>
    <sheet name="Раздел 2 движ.имущ." sheetId="2" r:id="rId2"/>
    <sheet name="Раздел 3 Сведения об акциях" sheetId="3" r:id="rId3"/>
  </sheets>
  <definedNames/>
  <calcPr fullCalcOnLoad="1"/>
</workbook>
</file>

<file path=xl/sharedStrings.xml><?xml version="1.0" encoding="utf-8"?>
<sst xmlns="http://schemas.openxmlformats.org/spreadsheetml/2006/main" count="6303" uniqueCount="2598">
  <si>
    <t>Фотоаппарат Nikon CoolPix S2700 фиалетовый 16Mb 6x2.7’’720p42Mb SDXC EN-EL19</t>
  </si>
  <si>
    <t>Пылесос LG V-K 75304 HY</t>
  </si>
  <si>
    <t>27.12.2013</t>
  </si>
  <si>
    <t>Пылесос LG V-K 71109 HU</t>
  </si>
  <si>
    <t>Радиосистема U-9700C Artur Forty UHF</t>
  </si>
  <si>
    <t>31.12.2013</t>
  </si>
  <si>
    <t>Микрофон конфереционный АF-808 Artur Forty</t>
  </si>
  <si>
    <t>Усилитель мощности МР-800</t>
  </si>
  <si>
    <t>ST 803U комбо акустический 120 Вт с двумя радиосистемами(головная/ручная),аккуму</t>
  </si>
  <si>
    <t>Behringer Xenyk QX2222USB-EU пульт микшерский универсальный Behringer Xenyk QX22</t>
  </si>
  <si>
    <t>04.12.2015</t>
  </si>
  <si>
    <t>по ул. Верхняя от пер. Гоголя до пер. Красноармейский, пер. Красноармейский от дома № 42 до ул. Верхяя  в кол. 1 шт.</t>
  </si>
  <si>
    <t>Распоряжение администрации Старотитаровского сельского поселения Темрюкского района от119.05.2014 года №114 -р</t>
  </si>
  <si>
    <t xml:space="preserve">по ул. Верхняя от пер. Нового до пер. Первомайского, пер. Первомайский от ул. Верхняя до ул. Широкой в кол. 1 шт. </t>
  </si>
  <si>
    <t>Распоряжение администрации Старотитаровского сельского поселения Темрюкского района от19.05.2014 года №114 -р</t>
  </si>
  <si>
    <t>Уличное освещение -</t>
  </si>
  <si>
    <t xml:space="preserve">ул.Садовая от пер.Горького до пер.Пионерский </t>
  </si>
  <si>
    <t xml:space="preserve"> 22 светильника</t>
  </si>
  <si>
    <t>Распоряжение главы муниципального образования Темрюкский район от 30.12.2011 г. № 224-р</t>
  </si>
  <si>
    <t>Уличное освещение (17 ед.)</t>
  </si>
  <si>
    <t>по ул. Комсомольская, пер. Пушкина</t>
  </si>
  <si>
    <t>Уличное освещение (64 ед.)</t>
  </si>
  <si>
    <t>по ул. Ленина,ул. Садовая,ул. Красная площадь, пер. Новый</t>
  </si>
  <si>
    <t>Уличное освещение (64шт.)</t>
  </si>
  <si>
    <t>Уличный водопровод</t>
  </si>
  <si>
    <t xml:space="preserve"> пер. Новый от ул.Ленина до ул. Береговой</t>
  </si>
  <si>
    <t xml:space="preserve"> (прот.260м)</t>
  </si>
  <si>
    <t xml:space="preserve">Уличный водопровод </t>
  </si>
  <si>
    <t>пер.Степной от ул.Ленина до ул.Береговой</t>
  </si>
  <si>
    <t>(прот.240м.)</t>
  </si>
  <si>
    <t xml:space="preserve">Уличный наружный газопровод </t>
  </si>
  <si>
    <t xml:space="preserve"> по ул.Пролетарская(нечетная сторона) от пер.Пугачева до ж/д №7</t>
  </si>
  <si>
    <t>(106п.м.)</t>
  </si>
  <si>
    <t>Уличный наружный газопровод низкого давления</t>
  </si>
  <si>
    <t xml:space="preserve"> по ул.Садовой, от пер.Горького до жилого дома №319</t>
  </si>
  <si>
    <t xml:space="preserve"> (протяж.72 п.м.)</t>
  </si>
  <si>
    <t xml:space="preserve"> по ул.Широкой от жилого дома №288 до жилого дома №285</t>
  </si>
  <si>
    <t>(протяж.40п.м.)</t>
  </si>
  <si>
    <t xml:space="preserve"> по ул.Ленина от пер.Крылова до пер.Ильича</t>
  </si>
  <si>
    <t>прот 405 м</t>
  </si>
  <si>
    <t xml:space="preserve">Уличный наружный газопровод низкого давления </t>
  </si>
  <si>
    <t xml:space="preserve"> по ул.Северолиманной, от пер.Пугачева до жилого дома №28</t>
  </si>
  <si>
    <t>(протяж.92 п.м.)</t>
  </si>
  <si>
    <t>по ул.Носова от пер.Ильича до пер.Горького, по пер.Горького до ул.Береговой 2002года</t>
  </si>
  <si>
    <t>прот 429,5 м</t>
  </si>
  <si>
    <t>по пер.Совхозному от ж.д.№2 до ж.д. №3 с устройством арочного перехода 2005года</t>
  </si>
  <si>
    <t>прот 47 м</t>
  </si>
  <si>
    <t xml:space="preserve">Уличный наружный газопровод низкого двавления </t>
  </si>
  <si>
    <t>по пер.Пионерскому от ж.д.№23 до ж.д.№25</t>
  </si>
  <si>
    <t>Уличный наружный газопровод низкого двления ,</t>
  </si>
  <si>
    <t>по ул.Чапаева от пер.Горького до жилого дома №29</t>
  </si>
  <si>
    <t>(протяж.96п.м.)</t>
  </si>
  <si>
    <t>Участок дороги ,</t>
  </si>
  <si>
    <t>по ул.Залиманной</t>
  </si>
  <si>
    <t>2,7км</t>
  </si>
  <si>
    <t>по ул.Коммунистической</t>
  </si>
  <si>
    <t xml:space="preserve">Хозяйственный сарай (лит. "А" ) </t>
  </si>
  <si>
    <t>пер. Ильича, 1</t>
  </si>
  <si>
    <t>площадью 146,7 кв.м.</t>
  </si>
  <si>
    <t>по ул. садовая от ж/д № 85 до ж/д 149</t>
  </si>
  <si>
    <t xml:space="preserve">от ул. Широкой до свалки , грунт </t>
  </si>
  <si>
    <t>ул. Ростовская</t>
  </si>
  <si>
    <t>Автодорога гравий</t>
  </si>
  <si>
    <t>от ул. Титова  до ПЧ-19</t>
  </si>
  <si>
    <t xml:space="preserve">Автодорога </t>
  </si>
  <si>
    <t>от питомника до бойни мтф</t>
  </si>
  <si>
    <t>0,45 км</t>
  </si>
  <si>
    <t>по ул. Заводской</t>
  </si>
  <si>
    <t>,</t>
  </si>
  <si>
    <t>протяженностью 128 м</t>
  </si>
  <si>
    <t>Распоряжение главы Старотитаровского сельского поселения Темрюкский район от 14.08.2014 г. № 178-р</t>
  </si>
  <si>
    <t>по ул. Широкая (четная сторона) от пер. Пионерский до жилых домов №№ 220А, 185, 212</t>
  </si>
  <si>
    <t>Распоряжение главы Старотитаровского сельского поселения Темрюкский район от 14.08.2014 г. № 184-р</t>
  </si>
  <si>
    <t>по ул. Береговая и пер. Красноармейский (четная сторона) от ул. Береговая до ул. Ленина</t>
  </si>
  <si>
    <t>протяженностью 385 м</t>
  </si>
  <si>
    <t>Распоряжение главы Старотитаровского сельского поселения Темрюкский район от 14.08.2014 г. № 183-р</t>
  </si>
  <si>
    <t>пер.Гоголя от.ул.Широкая до пер.Гоголя д.55</t>
  </si>
  <si>
    <t xml:space="preserve"> (прот.71п.м.)</t>
  </si>
  <si>
    <t>ул.Носова от д.17 до конца межи д.15</t>
  </si>
  <si>
    <t>(прот.25п.м.)</t>
  </si>
  <si>
    <t>пер.Первомайский д.46</t>
  </si>
  <si>
    <t xml:space="preserve"> (прот.91 п.м.)</t>
  </si>
  <si>
    <t>ул. Коммунистическая,д.82</t>
  </si>
  <si>
    <t>Распоряжение администрации Старотитаровского сельского поселения Темрюкского района от 30.12.2011г. № 225-р "О постановке в казну Старотитаровского сельского поселения Темрюкского района объекта : "Газоснабжение жилого дома № 80 по ул. Коммунистическая"</t>
  </si>
  <si>
    <t>ул. Коммунистическая,д.80</t>
  </si>
  <si>
    <t>Распоряжение администрации Старотитаровского сельского поселения Темрюкского района от 30.12.2011г. № 226-р "О постановке в казну Старотитаровского сельского поселения Темрюкского района объекта : "Газоснабжение жилого дома № 80 по ул. Коммунистическая"</t>
  </si>
  <si>
    <t>по ул.Пролетарская от пер. Школьный  до внешней границы жилого дома № 195а по ул.Пролетарской</t>
  </si>
  <si>
    <t>Распоряжение главы муниципального образования Темрюкский район от 11.10.2013 г. № 181-р</t>
  </si>
  <si>
    <t>Гранитный памятник</t>
  </si>
  <si>
    <t>ст.Старотитаровская, ул.Ленина</t>
  </si>
  <si>
    <t>детская площадка(земельный участок)</t>
  </si>
  <si>
    <t xml:space="preserve"> п. Октябрьский (городок водников)</t>
  </si>
  <si>
    <t>площадь - 0,01 га,</t>
  </si>
  <si>
    <t xml:space="preserve"> ул. Заводская</t>
  </si>
  <si>
    <t>23:30:0903016:190</t>
  </si>
  <si>
    <t>2968,00 кв.м</t>
  </si>
  <si>
    <t>1022,00 кв.м</t>
  </si>
  <si>
    <t>30:30:0903037:12</t>
  </si>
  <si>
    <t>2204,00 кв.м</t>
  </si>
  <si>
    <t>Инженерное сооружение на дороге(1)</t>
  </si>
  <si>
    <t>Инженерное сооружение на дороге(2)</t>
  </si>
  <si>
    <t xml:space="preserve">Канализационная насосная станция </t>
  </si>
  <si>
    <t xml:space="preserve"> площадью 23,1 кв.м.</t>
  </si>
  <si>
    <t xml:space="preserve"> Муниципальное бюджетное учреждение "Культурно-социальный центр" Старотитаровского сельского поселения Темрюкского района
</t>
  </si>
  <si>
    <t>Здание Дома Культуры</t>
  </si>
  <si>
    <t>ст. Старотитаровская, ул. Ленина, д. 310</t>
  </si>
  <si>
    <t>общая площадь - 1229,7 кв.м</t>
  </si>
  <si>
    <t>Здание библиотеки (детская)</t>
  </si>
  <si>
    <t xml:space="preserve">ст. Старотитаровская, ул. Ленина, д. 306 </t>
  </si>
  <si>
    <t>общая площадь - 126 кв.м</t>
  </si>
  <si>
    <t>Здание клуба"Комсомолец"</t>
  </si>
  <si>
    <t>ст. Старотитаровская, пер. Октябрьский11/1</t>
  </si>
  <si>
    <t>23:30:0903007:10935</t>
  </si>
  <si>
    <t>Здание библиотеки (взрослая)</t>
  </si>
  <si>
    <t>ст. Старотитаровская, ул. Ленина, д. 230</t>
  </si>
  <si>
    <t>общая площадь - 121,2 кв.м</t>
  </si>
  <si>
    <t>Сооружения</t>
  </si>
  <si>
    <t>Хозяйственная постройка (Сарай)</t>
  </si>
  <si>
    <t>общая площадь - 31,7 кв.м</t>
  </si>
  <si>
    <t>ст. Старотитаровская, ул. Ленина, д. 306</t>
  </si>
  <si>
    <t>общая площадь - 16 кв.м</t>
  </si>
  <si>
    <t>ст. Старотитаровская, ул. Ленина, д. 306, помещение 2</t>
  </si>
  <si>
    <t>общая площадь - 105,1 кв.м</t>
  </si>
  <si>
    <t>Туалет</t>
  </si>
  <si>
    <t>общая площадь - 30 кв.м</t>
  </si>
  <si>
    <t>Нежилые помещения</t>
  </si>
  <si>
    <t>Здание спорткомплекса</t>
  </si>
  <si>
    <t>Муниципальное унитарное предприятие "Ремстройсервис" Старотитаровского сельского поселения Темрюкского района</t>
  </si>
  <si>
    <t>Здание кассы</t>
  </si>
  <si>
    <t>ул. Титова,1 А</t>
  </si>
  <si>
    <t>23-23-44/050/2009-458</t>
  </si>
  <si>
    <t xml:space="preserve"> площадью 51.2, кв.м.</t>
  </si>
  <si>
    <t>Договор о безвозмездной передаче имущества из государственной собственности Краснодарского края в муниципальную собственность муниципального образования Старотитаровского сельского поселения Темрюкский район №05/24/135 от 30.01.2012 г.</t>
  </si>
  <si>
    <t xml:space="preserve">Здание бокса (лит. "Б",) </t>
  </si>
  <si>
    <t>ул. Титова,1</t>
  </si>
  <si>
    <t xml:space="preserve"> площадью 29,8 кв.м.</t>
  </si>
  <si>
    <t>Распоряжение администрации Старотитаровского сельского поселения Темрюкского района от 26.08.2013 №144 -р "Об исключении из казны Старотитаровского сельского поселения Темрюкского района муниципального имущества и закреплении его на праве хозяйственного ведения, на балансе муниципального унитарного предприятия "Ремстройсервис" Старотитаровского сельского поселения  Темрюкского района"</t>
  </si>
  <si>
    <t>Свидетельство о государственной регистрации права 23-АК 698697 от 10.05.2012 г.</t>
  </si>
  <si>
    <t xml:space="preserve">Здание бокса (лит. "В", ) </t>
  </si>
  <si>
    <t>площадью 101 кв.м.</t>
  </si>
  <si>
    <t>Свидетельство о государственной регистрации права 23-АК 698698 от 10.05.2012 г.</t>
  </si>
  <si>
    <t>Здание бокса лит Д с навесом.</t>
  </si>
  <si>
    <t xml:space="preserve"> ул Титова,1</t>
  </si>
  <si>
    <t xml:space="preserve">лит. "Д", площадью 26,3 кв.м. с навесом лит. "Г5" площадью 67 кв.м. </t>
  </si>
  <si>
    <t>Свидетельство о государственной регистрации права 23-АК 698695 от 10.05.2012 г.</t>
  </si>
  <si>
    <t>Здание мастреской (лит. "Е",)</t>
  </si>
  <si>
    <t xml:space="preserve"> ул. Титова,1</t>
  </si>
  <si>
    <t xml:space="preserve"> площадью 671,3 кв.м.</t>
  </si>
  <si>
    <t>Свидетельство о государственной регистрации права 23-АК 698696 от 10.05.2012 г.</t>
  </si>
  <si>
    <t xml:space="preserve">Здание мастреской (лит. "Ё",) </t>
  </si>
  <si>
    <t xml:space="preserve"> площадью 46,2 кв.м.</t>
  </si>
  <si>
    <t>Свидетельство о государственной регистрации права 23-АК 698699 от 10.05.2012 г.</t>
  </si>
  <si>
    <t xml:space="preserve">Здание бокс лит ж с навесом </t>
  </si>
  <si>
    <t>ул. Титова, 1</t>
  </si>
  <si>
    <t>лит. "Ж" площадью 31,5 кв.м. с навесом лит. "Г4" площадью 50 кв.м.</t>
  </si>
  <si>
    <t>Свидетельство о государственной регистрации права 23-АК 698694 от 10.05.2012 г.</t>
  </si>
  <si>
    <t xml:space="preserve">Забор с воротами (лит. "I", "II", "III",) </t>
  </si>
  <si>
    <t xml:space="preserve"> протяженность 165,3 п.м.</t>
  </si>
  <si>
    <t>Распоряжение главы Старотитаровского сельского поселения Темрюкский район от 20.12.2016 г. № 735-р</t>
  </si>
  <si>
    <t>Линии электропередачи 10 кВ</t>
  </si>
  <si>
    <t>23:30:0000000:204</t>
  </si>
  <si>
    <t>12546 м.</t>
  </si>
  <si>
    <t>пер. Красноармейский 9</t>
  </si>
  <si>
    <t>1310 м.</t>
  </si>
  <si>
    <t>Распоряжение главы Старотитаровского сельского поселения Темрюкский район от 26.12.2016 г. № 755-р</t>
  </si>
  <si>
    <t xml:space="preserve">по пер. Береговому от ж/д №118 до ул. Первомайской </t>
  </si>
  <si>
    <t>Распоряжение главы Старотитаровского сельского поселения Темрюкский район от 26.12.2016 г. № 757-р</t>
  </si>
  <si>
    <t>газопровод низкого давления</t>
  </si>
  <si>
    <t>по ул.Залиманной до ул.Кубанской</t>
  </si>
  <si>
    <t>23:30:0000000:2663</t>
  </si>
  <si>
    <t>2084 м.</t>
  </si>
  <si>
    <t>Распоряжение главы Старотитаровского сельского поселения Темрюкский район от 23.06.2017 г. № 257-р</t>
  </si>
  <si>
    <t xml:space="preserve">объект электрических сетей ВЛ-0,4 кВ от КТС-СТ 5-295п. По пер.Рабочий от ул.Заводской до ул.Железнодорожная </t>
  </si>
  <si>
    <t>23:30:0000000:2632</t>
  </si>
  <si>
    <t>229 м.</t>
  </si>
  <si>
    <t>Земельный участок (спортивные площадки)</t>
  </si>
  <si>
    <t>ул. Красная площадь, 4</t>
  </si>
  <si>
    <t>23:30:0903017:337</t>
  </si>
  <si>
    <t>5590 кв.м.</t>
  </si>
  <si>
    <t>Многофункциональная спортивно-игровая площадка</t>
  </si>
  <si>
    <t>по ул. Красная площадь, 4</t>
  </si>
  <si>
    <t>Распоряжение главы муниципального образования Темрюкский район от 26.12.2018 г. № 250-р</t>
  </si>
  <si>
    <t xml:space="preserve">памятник старшему лейтенанту Н.Т. Серебрякову </t>
  </si>
  <si>
    <t>Светодиодная бугущая строка красного свечения, размером 53х197  одна штука</t>
  </si>
  <si>
    <t>Распоряжение Администрации Старотитаровского сельского поселения Темрюкского района № 211-р от                                                                    26.11.2018 г.</t>
  </si>
  <si>
    <t>Распоряжение Администрации Старотитаровского сельского поселения Темрюкского района № 247-р от  14.112.2018 г.</t>
  </si>
  <si>
    <t>Красная площадь 4</t>
  </si>
  <si>
    <t>Распоряжение главы Старотитаровского сельского поселения Темрюкский район от 24.12.2019г № 248-р</t>
  </si>
  <si>
    <t>братская могила А.А. Евтушенко и шести солдат</t>
  </si>
  <si>
    <t>Нежилое помещение (котельная)</t>
  </si>
  <si>
    <t>Земельный участок (для эксплуатации здания администрации)</t>
  </si>
  <si>
    <t>Нежилое помещение (автостанция)</t>
  </si>
  <si>
    <t>Нежилое помещение (арендовано под ИП)</t>
  </si>
  <si>
    <t>Краснодарский край,Темрюкский район,станица Старотитаровская,улица Ленина,207</t>
  </si>
  <si>
    <t xml:space="preserve"> Краснодарский край, Темрюкский район, станица Старотитаровская, улица Ленина,394</t>
  </si>
  <si>
    <t>Земельный участок - земли населенных пунктов-для эксплуатации АГРС</t>
  </si>
  <si>
    <t xml:space="preserve"> Краснодарский край, Темрюкский район, с/о Старотитаровская, улица Ленина 386.</t>
  </si>
  <si>
    <t>Земельный участок - земли населенных пунктов- для эксплуатации и обслуживания дома операторов</t>
  </si>
  <si>
    <t>Земельный участок - земли населенных пунктов для эсплуатации и обслуживания насосной станции</t>
  </si>
  <si>
    <t>Земельный участок - земли населенных пунктов для эксплуатации и обслуживания летнего кинотеатра</t>
  </si>
  <si>
    <t>иное сооружение (объект электрических сетей)</t>
  </si>
  <si>
    <t>Стелаж 60*180, материал ДСП, цвет Венге, 4 полки, в кол. 4 штуки</t>
  </si>
  <si>
    <t>Распоряжение главы Старотитаровского сельского поселения № 109-р от 20.05.2019 г.</t>
  </si>
  <si>
    <t>Материальные запасы- Красная книга Краснодарского края в количестве 2 шт.</t>
  </si>
  <si>
    <t>Распоряжение администрации Старотитаровского сельского поселения Темрюкского района от 01.02.2019 г. № 40-р</t>
  </si>
  <si>
    <t>Книжная продукция в количестве 129 шт.</t>
  </si>
  <si>
    <t>Распоряжение администрации Старотитаровского сельского поселения Темрюкского района от 11.02.2019 г. № 58-р</t>
  </si>
  <si>
    <t>Система кондиционирования</t>
  </si>
  <si>
    <t>Стенд с карманами 1,4x1м и 2.3x1м (за счет собственных средств)</t>
  </si>
  <si>
    <t>Распоряжение администрации Старотитаровского сельского поселения Темрюкского района от 03.06.2019 № 119-р</t>
  </si>
  <si>
    <t>Распоряжение администрации Старотитаровского сельского поселения Темрюкского района от 03.06.2019 № 118-р</t>
  </si>
  <si>
    <t>пер. Октябрьский, 27а</t>
  </si>
  <si>
    <t>23:30:0903007:10825</t>
  </si>
  <si>
    <t>Распоряжение главы Старотитаровского сельского поселения Темрюкский район от 28.07.2017г № 284-р</t>
  </si>
  <si>
    <t>Распоряжение главы Старотитаровского сельского поселения Темрюкского района от 16.12.2016 года № 725-р</t>
  </si>
  <si>
    <t>23:30:0903017:320</t>
  </si>
  <si>
    <t>23:30:0903017:316</t>
  </si>
  <si>
    <t>свидетельство о государственной регистрации права № 23-23/044-23/044/030/2015-635/1</t>
  </si>
  <si>
    <t>Договор аренды № 2  от 23 июня 2016 года</t>
  </si>
  <si>
    <t>23:30:0903017:289</t>
  </si>
  <si>
    <t>6757655,44 руб.</t>
  </si>
  <si>
    <t xml:space="preserve">Выписка из Единого государственного реестра недвижимости об основных харастеристиках и зарегистрированных правах на объект недвижимости 230:30:090317:289-23/044/2017-1, 13.02.2017 г. </t>
  </si>
  <si>
    <t>23:30:0903020:475</t>
  </si>
  <si>
    <t>Свидетельство о государственной регистрации права № 23- АН 474569</t>
  </si>
  <si>
    <t>23:30:0903007:10818</t>
  </si>
  <si>
    <t>Свидетельство о государственной регистрации права № 23- АН 474562</t>
  </si>
  <si>
    <t>23:30:0903007:319</t>
  </si>
  <si>
    <t>23:30:0903007:475</t>
  </si>
  <si>
    <t>23:30:0903007:476</t>
  </si>
  <si>
    <t>Свидетельство о государственной регистрации права № 23- АН 474571</t>
  </si>
  <si>
    <t>Свидетельство о государственной регистрации права № 23- АН 474565</t>
  </si>
  <si>
    <t>23:30:0903020:0:29</t>
  </si>
  <si>
    <t>Свидетельство о государственной регистрации права № 23- АМ 375052</t>
  </si>
  <si>
    <t>ст. Старотитаровская, ул. Красная Площадь, д. 2</t>
  </si>
  <si>
    <t>23:30:0903017:205</t>
  </si>
  <si>
    <t>общая площадь - 877,5 кв.м</t>
  </si>
  <si>
    <t>Свидетельство о государственной регистрации права № АА 431383</t>
  </si>
  <si>
    <t>общая площадь - 327,6, кв.м</t>
  </si>
  <si>
    <t>Свидетельство о государственной регистрации права № 23- АН 801829</t>
  </si>
  <si>
    <t>23:30:0903026:294</t>
  </si>
  <si>
    <t>Выписка из Единого государственного реестра недвижимости №23/001/035/2018-6415</t>
  </si>
  <si>
    <t>Нежилое помещение (здание)</t>
  </si>
  <si>
    <t>Договор аренды № 11 от 15 мая 2018 года</t>
  </si>
  <si>
    <t>Выписка из Единого государственного реестра недвижимости №23-23/044-23/044/801/2016-8446/2</t>
  </si>
  <si>
    <t>Свидетельство о государственной регистрации права серия 23-АМ № 187728 от 23.10.2013 г.</t>
  </si>
  <si>
    <t>23:30:0000000:2350</t>
  </si>
  <si>
    <t>Выписка из Единого государственного реестра прав на недвижимое имущество и сделок с ним № 23-23/044-23/044/803/2016-1261/1 от 25.10.2016 г.</t>
  </si>
  <si>
    <t>44,8 кв,м</t>
  </si>
  <si>
    <t>23:30:0000000:2374</t>
  </si>
  <si>
    <t>Выписка из единого государственного реестра прав на недвижимое имущество и сделок с ним № 23-23/044-23/044/803/2016-2098/1 от 10.11.2016</t>
  </si>
  <si>
    <t>5.1 кв.м</t>
  </si>
  <si>
    <t>23:30:0000000:2354</t>
  </si>
  <si>
    <t>Выписка из единого государственного реестра прав на недвижимое имущество и сделок с ним № 23-23/044-23/044/803/2016-1263/1 от 25.10.2016</t>
  </si>
  <si>
    <t>23:30:0903035:503</t>
  </si>
  <si>
    <t>Выписка из единого государственного реестра прав на недвижимое имущество и сделок с ним № 23-23/044-23/044/803/2016-2058/1 от 10.11.2016</t>
  </si>
  <si>
    <t>23:30:0000000:2373</t>
  </si>
  <si>
    <t>4.5 кв.м</t>
  </si>
  <si>
    <t>Выписка из единого государственного реестра прав на недвижимое имущество и сделок с ним № 23-23/044-23/044/803/2016-2060/1 от 10.11.2016</t>
  </si>
  <si>
    <t>6.0 кв.м</t>
  </si>
  <si>
    <t>23:30:0000000:2377</t>
  </si>
  <si>
    <t>Выписка из единого государственного реестра прав на недвижимое имущество и сделок с ним № 23-23/044-23/044/803/2016-2092/1 от 10.11.2016</t>
  </si>
  <si>
    <t>7.7 кв.м</t>
  </si>
  <si>
    <t>23:30:0903007:10999</t>
  </si>
  <si>
    <t>21.8 кв.м</t>
  </si>
  <si>
    <t>23:30:0000000:2353</t>
  </si>
  <si>
    <t>23:30:0000000:2351</t>
  </si>
  <si>
    <t>3.8 кв.м</t>
  </si>
  <si>
    <t xml:space="preserve">Выписка из единого государственного реестра прав на недвижимое имущество и сделок сним № 23-23/044-23/044/803/2016-1270/1 от 25.10.2016 </t>
  </si>
  <si>
    <t>23:30:0000000:2372</t>
  </si>
  <si>
    <t>2.6 кв. м</t>
  </si>
  <si>
    <t>23:30:0000000:2371</t>
  </si>
  <si>
    <t>24.6 кв.м</t>
  </si>
  <si>
    <t xml:space="preserve">Выписка из единого государственного реестра прав на недвижимое имущество и сделок сним № 23-23/044-23/044/803/2016-2093/1 от 10.11.2016 </t>
  </si>
  <si>
    <t xml:space="preserve">Выписка из единого государственного реестра прав на недвижимое имущество и сделок сним № 23-23/044-23/044/803/2016-2076/1 от 10.11.2016 </t>
  </si>
  <si>
    <t>263 кв. м</t>
  </si>
  <si>
    <t>23:30:0000000:2355</t>
  </si>
  <si>
    <t>16.7 кв.м</t>
  </si>
  <si>
    <t xml:space="preserve">Выписка из единого государственного реестра прав на недвижимое имущество и сделок с ним № 23-23/044-23/044/803/2016-1266/1 25.10.2016 </t>
  </si>
  <si>
    <t>Выписка из единого госудаственного реестра прав на недвижимое имущество и сделок с ним № 23-23/044-23/044/803/2016-1268/1 от 25.10.2016</t>
  </si>
  <si>
    <t>230:30:0903020:497</t>
  </si>
  <si>
    <t xml:space="preserve">площадь - 4189 кв.м </t>
  </si>
  <si>
    <t>Выписка из единого государственного реестра прав на недвижимое имущество и сделок с ним № 23-23/044-23/044/803/2016-2106/1 от 10.11.2016</t>
  </si>
  <si>
    <t>площадь - 17539  кв. м</t>
  </si>
  <si>
    <t>23:30:0903017:343</t>
  </si>
  <si>
    <t>Выписка из единого государственного реестра прав на недвижимое имущество и сделок с ним № 23-23/044-23/044/803/2016-2102/1 от 09.11.2016</t>
  </si>
  <si>
    <t xml:space="preserve">площадь - 56992 кв. м, </t>
  </si>
  <si>
    <t>23:30:0903005:377</t>
  </si>
  <si>
    <t>Свидетельство о государственной регистрации права 23-АН 026587 от 23.07.2014 г.</t>
  </si>
  <si>
    <t>Выписка из Единого государственного реестра прав на недвижимое имущество и сделок сним № 23-23/044-23/044/803/2016-1155/1 от 26.12.2016</t>
  </si>
  <si>
    <t>23:30:0903007:399</t>
  </si>
  <si>
    <t>Свидетельство о государственной регистрации права 23-АМ 637710</t>
  </si>
  <si>
    <t>Устройство тротуара</t>
  </si>
  <si>
    <t>по ул. Коммунистической от пер. Горького до пер. Крылова</t>
  </si>
  <si>
    <t>Свидетельство о государственной регистрации парва 23- АЖ 467333 от 22.01.2010 г.</t>
  </si>
  <si>
    <t>Распоряжение главы Старотитаровского сельского поселения Темрюкский район от 14.09.2018г № 166-р</t>
  </si>
  <si>
    <t>Выписка из Единого государственного реестра недвижимости № 23:30:0903026:5-23/044/2018-1 от 13.09.2018 г.</t>
  </si>
  <si>
    <t>Сведетельство о государственной регистрации права 23-АИ- 818797 от 23.09.2011 г.</t>
  </si>
  <si>
    <t>23:30:0903019:781</t>
  </si>
  <si>
    <t>Распоряжение главы Старотитаровского сельского поселения Темрюкский район от 10.04.2017 г. № 179-р</t>
  </si>
  <si>
    <t>Выписка из Единого государственного реестра недвижимости № 23:30:0903019:781-23/044/2017-1 от 16.02.2017 г.</t>
  </si>
  <si>
    <t>23:30:0000000:2443</t>
  </si>
  <si>
    <t>Выписка из Единого государственного реестра недвижимости № 23-23/044-23/044/80382016-4653/1 от 24.12.2016 г. от 16.02.2017 г.</t>
  </si>
  <si>
    <t>23:30:0000000:2526</t>
  </si>
  <si>
    <t>Выписка из Единого государственного реестра недвижимости № 23:30:0000000:2526-23/044/2017-1 от 17.02.2017 г. г. от 16.02.2017 г.</t>
  </si>
  <si>
    <t>23:30:0000000:2524</t>
  </si>
  <si>
    <t>Выписка из Единого государственного реестра недвижимости № 23:30:0000000:2524-23/044/2017-1 от 17.02.2017 г.</t>
  </si>
  <si>
    <t>23:30:0000000:2525</t>
  </si>
  <si>
    <t>Выписка из Единого государственного реестра недвижимости № 23:30:0000000:2525-23/044/2017-1 от 16.02.2017 г.</t>
  </si>
  <si>
    <t>23:30:0000000:2518</t>
  </si>
  <si>
    <t xml:space="preserve">Выписка из Единого государственного реестра недвижимости № 23:30:0000000:2518-23/044/2017-1 от 20.01.2017г. </t>
  </si>
  <si>
    <t>23:30:0903016:401</t>
  </si>
  <si>
    <t xml:space="preserve">Выписка из Единого государственного реестра недвижимости № 23:30:0903016:401-23/044/2017-1 от 20.01.2017г. </t>
  </si>
  <si>
    <t>23:30:0903016:403</t>
  </si>
  <si>
    <t xml:space="preserve">Выписка из Единого государственного реестра недвижимости № 23:30:0903016:403-23/044/2017-1 от 24.01.2017г. </t>
  </si>
  <si>
    <t>23:30:0903004:417</t>
  </si>
  <si>
    <t xml:space="preserve">Выписка из Единого государственного реестра недвижимости № 23:30:0903004:417-23/044/2017-1 от 23.01.2017г. </t>
  </si>
  <si>
    <t>23:30:0903011:311</t>
  </si>
  <si>
    <t xml:space="preserve">Выписка из Единого государственного реестра недвижимости № 23-23/044-23/044/803/2016-4660/1 от 24.12.2016г. </t>
  </si>
  <si>
    <t>23:30:0903011:312</t>
  </si>
  <si>
    <t xml:space="preserve">Выписка из Единого государственного реестра недвижимости № 23-23/044-23/044/803/2016-4661/1 от 26.12.2016г. </t>
  </si>
  <si>
    <t>23:30:0903012:34</t>
  </si>
  <si>
    <t xml:space="preserve">Выписка из Единого государственного реестра недвижимости № 23-23/044-23/044/803/2016-4676/1 от 24.12.2016г. </t>
  </si>
  <si>
    <t>23:30:0903030:461</t>
  </si>
  <si>
    <t xml:space="preserve">Выписка из Единого государственного реестра недвижимости № 23-23/044-23/044/803/2016-4657/1 от 24.12.2016г. </t>
  </si>
  <si>
    <t>23:30:0903017:348</t>
  </si>
  <si>
    <t xml:space="preserve">Выписка из Единого государственного реестра недвижимости № 23:30:0903017-1 от 23.01.2017 г. </t>
  </si>
  <si>
    <t>23:30:0000000:2519</t>
  </si>
  <si>
    <t xml:space="preserve">Выписка из Единого государственного реестра недвижимости № 23:30:00000002519-23/044/2017-1-1 от 20.01.2017 г. </t>
  </si>
  <si>
    <t>23:30:0000000:2446</t>
  </si>
  <si>
    <t xml:space="preserve">Выписка из Единого государственного реестра недвижимости № 23-23/044-23/044/803/2016-4498/1 от 24.12.2016 г. </t>
  </si>
  <si>
    <t>23:30:0903004:416</t>
  </si>
  <si>
    <t>Распоряжение главы Старотитаровского сельского поселения Темрюкский район от 10.04.2017г. № 179-р</t>
  </si>
  <si>
    <t xml:space="preserve">Выписка из Единого государственного реестра недвижимости № 23:30:0903004:416-23/044/2017-1 от 24.01.2017 г. </t>
  </si>
  <si>
    <t>23:30:0903004:415</t>
  </si>
  <si>
    <t xml:space="preserve">Выписка из Единого государственного реестра недвижимости № 23:30:0903004:415-23/044/2017-1 от 23.01.2017 г. </t>
  </si>
  <si>
    <t>23:30:0903016:402</t>
  </si>
  <si>
    <t xml:space="preserve">Выписка из Единого государственного реестра недвижимости № 23:30:0903016:415-23/044/2017-1 от 24.01.2017 г. </t>
  </si>
  <si>
    <t>23:30:0903005:410</t>
  </si>
  <si>
    <t xml:space="preserve">Выписка из Единого государственного реестра недвижимости № 23:30:0903005:410-23/044/2017-1 от 23.01.2017 г. </t>
  </si>
  <si>
    <t>23:30:0903004:414</t>
  </si>
  <si>
    <t xml:space="preserve">Выписка из Единого государственного реестра недвижимости № 23:30:0903004:414-23/044/2017-1 от 23.01.2017 г. </t>
  </si>
  <si>
    <t>23:30:0903020:498</t>
  </si>
  <si>
    <t xml:space="preserve">Выписка из Единого государственного реестра недвижимости № 23:30:0903020:498-23/044/2017-1 от 23.01.2017 г. </t>
  </si>
  <si>
    <t>23:30:0903017:347</t>
  </si>
  <si>
    <t xml:space="preserve">Выписка из Единого государственного реестра недвижимости № 23-23/044-23/044/803/2016-4652/1 от 26.12.2016 г. </t>
  </si>
  <si>
    <t>23:30:0903027:191</t>
  </si>
  <si>
    <t>Распоряжение главы Старотитаровского сельского поселения Темрюкский район от 10.04.2017 г. № 178-р</t>
  </si>
  <si>
    <t xml:space="preserve">Выписка из Единого государственного реестра недвижимости № 23-23/044-23/044/803/2016-2304/1 от 15.11.2016 г. </t>
  </si>
  <si>
    <t>23:30:0903027:194</t>
  </si>
  <si>
    <t xml:space="preserve">Выписка из Единого государственного реестра недвижимости № 23-23/044-23/044/803/2016-2324/1 от 15.11.2016 г. </t>
  </si>
  <si>
    <t>23:30:0903027:192</t>
  </si>
  <si>
    <t xml:space="preserve">Выписка из Единого государственного реестра недвижимости № 23-23/044-23/044/803/2016-2307/1 от 15.11.2016 г. </t>
  </si>
  <si>
    <t>23:30:0903027:193</t>
  </si>
  <si>
    <t xml:space="preserve">Выписка из Единого государственного реестра недвижимости № 23-23/044-23/044/803/2016-2308/1 от 15.11.2016 г. </t>
  </si>
  <si>
    <t>23:30:0903018:396</t>
  </si>
  <si>
    <t xml:space="preserve">Выписка из Единого государственного реестра недвижимости № 23:30:0903018:396-23/044/2017-1 от 23.01.2017 г. </t>
  </si>
  <si>
    <t>23:30:0903028:645</t>
  </si>
  <si>
    <t xml:space="preserve">Выписка из Единого государственного реестра недвижимости № 23-23/044-23/044/803/2016-2325/1 от 14.11.2016 г. </t>
  </si>
  <si>
    <t>23:30:0903013:235</t>
  </si>
  <si>
    <t xml:space="preserve">Выписка из Единого государственного реестра недвижимости № 23:30:0903013:235-23/044/2017-1 от 23.01.2017 г. </t>
  </si>
  <si>
    <t>23:30:0903015:10183</t>
  </si>
  <si>
    <t xml:space="preserve">Выписка из Единого государственного реестра недвижимости № 23:30:0903015:10183-23/044/2017-1 от 16.02.2017 г. </t>
  </si>
  <si>
    <t>23:30:0903015:10184</t>
  </si>
  <si>
    <t xml:space="preserve">Выписка из Единого государственного реестра недвижимости № 23:30:0903015:10184-23/044/2017-1 от 17.02.2017 г. </t>
  </si>
  <si>
    <t>23:30:0903015:10185</t>
  </si>
  <si>
    <t xml:space="preserve">Выписка из Единого государственного реестра недвижимости № 23:30:0903015:10185-23/044/2017-1 от 14.02.2017 г. </t>
  </si>
  <si>
    <t>23:30:0903014:348</t>
  </si>
  <si>
    <t xml:space="preserve">Выписка из Единого государственного реестра недвижимости № 23:30:0903014:348-23/044/2017-1 от 15.02.2017 г. </t>
  </si>
  <si>
    <t>23:30:0903014:349</t>
  </si>
  <si>
    <t xml:space="preserve">Выписка из Единого государственного реестра недвижимости № 23:30:0903014:349-23/044/2017-1 от 21.02.2017 г. </t>
  </si>
  <si>
    <t>23:30:0903014:350</t>
  </si>
  <si>
    <t xml:space="preserve">Выписка из Единого государственного реестра недвижимости № 23:30:0903014:350-23/044/2017-1 от 22.02.2017 г. </t>
  </si>
  <si>
    <t>23:30:0903013:236</t>
  </si>
  <si>
    <t xml:space="preserve">Выписка из Единого государственного реестра недвижимости № 23:30:0903013:236-23/044/2017-1 от 23.01.2017 г. </t>
  </si>
  <si>
    <t>23:30:0903030:464</t>
  </si>
  <si>
    <t xml:space="preserve">Выписка из Единого государственного реестра недвижимости № 23:30:0903030:464-23/044/2017-1 от 21.02.2017 г. </t>
  </si>
  <si>
    <t>23:30:0903030:463</t>
  </si>
  <si>
    <t xml:space="preserve">Выписка из Единого государственного реестра недвижимости № 23:30:0903030:463-23/044/2017-1 от 14.02.2017 г. </t>
  </si>
  <si>
    <t xml:space="preserve">Выписка из Единого государственного реестра недвижимости № 23-23/044-23/044/803/2016-1416/1 от 21.10.2016 г. </t>
  </si>
  <si>
    <t>23:30:0903013:234</t>
  </si>
  <si>
    <t xml:space="preserve">Выписка из Единого государственного реестра недвижимости № 23:30:0903013:234-23/044/2017-1 от 20.01.2017 г. </t>
  </si>
  <si>
    <t>Распоряжение главы муниципального образования Темрюкский район от 11.10.2013 г. № 188-р</t>
  </si>
  <si>
    <t>23-23-44/050/2009-475</t>
  </si>
  <si>
    <t>23-23-44/050/2009-476</t>
  </si>
  <si>
    <t>23-23-44/050/2009-462</t>
  </si>
  <si>
    <t>23-23-44/050/2009-461</t>
  </si>
  <si>
    <t>23-23-44/050/2009-460</t>
  </si>
  <si>
    <t>23-23-44/050/2009-459</t>
  </si>
  <si>
    <t>Свидетельство о государственной регистрации права 23-АК 698702 от 10.05.2012 г.</t>
  </si>
  <si>
    <t>23:30:0903033:377</t>
  </si>
  <si>
    <t>Выписка из Единого государственного реестра недвижимости №23-23/044-23/044/001/2016-626/1 от 06.04.2016</t>
  </si>
  <si>
    <t>Выписка из единого государственного реестра прав на недвижимое имущество и сделок с ним № 23-23/044-23/044/801/2016-8737/1 от 12.09.2016 г.</t>
  </si>
  <si>
    <t>площадь - 12253 кв.м.</t>
  </si>
  <si>
    <t>Выписка из единого государственного реестра ндвижимости № 23/001/035/2018-2469 от 20.02.2018 г.</t>
  </si>
  <si>
    <t>Газопровод высокого давления и ШГРП-14, ШГРП-15</t>
  </si>
  <si>
    <t>2227 м.</t>
  </si>
  <si>
    <t>23:30:0000000:2538</t>
  </si>
  <si>
    <t>Распоряжение главы Старотитаровского сельского поселения Темрюкского района от 10.04.2017 года № 180-р</t>
  </si>
  <si>
    <t>ст. Старотитаровская Темрюкский район</t>
  </si>
  <si>
    <t>ст. Старотитаровская , в жилом квартале ул. Заводской</t>
  </si>
  <si>
    <t>23:30:0000000:1893</t>
  </si>
  <si>
    <t>552 м.</t>
  </si>
  <si>
    <t>Выписка из Единого государственного реестра недвижимости № 23:30:0000000:2538-23/044/2017-1 от 19.01.2017 г.</t>
  </si>
  <si>
    <t>Выписка из Единого государственного реестра недвижимости № 23:30:0000000:1893-23/044/2017-1 от 16.01.2017 г.</t>
  </si>
  <si>
    <t>Выписка из Единого государственного реестра недвижимости № 23:30:0903017:352-23/044/2017-1 от 27.12.2017 г.</t>
  </si>
  <si>
    <t>Выписка из Единого государственного реестра недвижимости № 23:30:0903017:353-23/044/2017-1 от 27.12.2017 г.</t>
  </si>
  <si>
    <t>Распоряжение главы Старотитаровского сельского поселения Темрюкский район от 30.07.2013 г № 129-р</t>
  </si>
  <si>
    <t>Распоряжение главы Старотитаровского сельского поселения Темрюкский район от 30.07.2013г № 127-р</t>
  </si>
  <si>
    <t>Распоряжение главы Старотитаровского сельского поселения Темрюкский район от 30.07.2013 г № 128-р</t>
  </si>
  <si>
    <t>по пер. Гоголя от ул. Береговой до ж.д. 13</t>
  </si>
  <si>
    <t>23:30:0903005:406</t>
  </si>
  <si>
    <t>Выписка из Единого государственного реестра прав на недвижимое имущетсво и сделок с ним № 23-23/044-23/044/801/2016-8315/1 от 24.08.2016 г.</t>
  </si>
  <si>
    <t>23:30:0903011:308</t>
  </si>
  <si>
    <t>Выписка из Единого государственного реестра прав на недвижимое имущетсво и сделок с ним № 23-23/044-23/044/801/2016-8312/1 от 24.08.2016 г.</t>
  </si>
  <si>
    <t>23:30:0903004:410</t>
  </si>
  <si>
    <t>Выписка из Единого государственного реестра прав на недвижимое имущетсво и сделок с ним № 23-23/044-23/044/801/2016-8319/1 от 24.08.2016 г.</t>
  </si>
  <si>
    <t>23:30:0903013:232</t>
  </si>
  <si>
    <t>Выписка из Единого государственного реестра прав на недвижимое имущетсво и сделок с ним № 23-23/044-23/044/801/2016-8316/1 от 24.08.2016 г.</t>
  </si>
  <si>
    <t>23:30:0903013:233</t>
  </si>
  <si>
    <t>Выписка из Единого государственного реестра прав на недвижимое имущетсво и сделок с ним № 23-23/044-23/044/801/2016-8318/1 от 24.08.2016 г.</t>
  </si>
  <si>
    <t>Выписка из Единого государственного реестра прав на недвижимое имущетсво и сделок с ним № 23-23/044-23/044/801/2016-9011/1 от 09.09.2016 г.</t>
  </si>
  <si>
    <t>Выписка из Единого государственного реестра прав на недвижимое имущетсво и сделок с ним № 23-23/044-23/044/801/2016-9008/1 от 09.09.2016 г.</t>
  </si>
  <si>
    <t>Выписка из Единого государственного реестра прав на недвижимое имущетсво и сделок с ним № 23-23/044-23/044/801/2016-9004/1 от 09.09.2016 г.</t>
  </si>
  <si>
    <t>23:30:0903004:411</t>
  </si>
  <si>
    <t>Выписка из Единого государственного реестра прав на недвижимое имущетсво и сделок с ним № 23-23/044-23/044/801/2016-9006/1 от 09.09.2016 г.</t>
  </si>
  <si>
    <t>Выписка из Единого государственного реестра прав на недвижимое имущетсво и сделок с ним № 23-23/044-23/044/801/2016-9013/1 от 09.09.2016 г.</t>
  </si>
  <si>
    <t>Выписка из Единого государственного реестра прав на недвижимое имущетсво и сделок с ним № 23-23/044-23/044/801/2016-9012/1 от 09.09.2016 г.</t>
  </si>
  <si>
    <t>Выписка из Единого государственного реестра прав на недвижимое имущетсво и сделок с ним № 23-23/044-23/044/801/2016-9007/1 от 09.09.2016 г.</t>
  </si>
  <si>
    <t>Выписка из Единого государственного реестра прав на недвижимое имущетсво и сделок с ним № 23-23/044-23/044/801/2016-1416/1 от 21.10.2016 г.</t>
  </si>
  <si>
    <t>Выписка из Единого государственного реестра прав на недвижимое имущетсво и сделок с ним № 23-23/044-23/044/801/2016-1403/1 от 21.10.2016 г.</t>
  </si>
  <si>
    <t>Выписка из Единого государственного реестра прав на недвижимое имущетсво и сделок с ним № 23-23/044-23/044/801/2016-1404/1 от 21.10.2016 г.</t>
  </si>
  <si>
    <t>Выписка из Единого государственного реестра прав на недвижимое имущетсво и сделок с ним № 23-23/044-23/044/801/2016-1407/1 от 21.10.2016 г.</t>
  </si>
  <si>
    <t>Выписка из Единого государственного реестра прав на недвижимое имущетсво и сделок с ним № 23-23/044-23/044/801/2016-1399/1 от 21.10.2016 г.</t>
  </si>
  <si>
    <t>Выписка из Единого государственного реестра прав на недвижимое имущетсво и сделок с ним № 23-23/044-23/044/801/2016-1420/1 от 21.10.2016 г.</t>
  </si>
  <si>
    <t>Выписка из Единого государственного реестра прав на недвижимое имущетсво и сделок с ним № 23-23/044-23/044/801/2016-1422/1 от 21.10.2016 г.</t>
  </si>
  <si>
    <t>Выписка из Единого государственного реестра прав на недвижимое имущетсво и сделок с ним № 23-23/044-23/044/801/2016-1410/1 от 21.10.2016 г.</t>
  </si>
  <si>
    <t>Выписка из Единого государственного реестра прав на недвижимое имущетсво и сделок с ним № 23-23/044-23/044/801/2016-1408/1 от 21.10.2016 г.</t>
  </si>
  <si>
    <t>Выписка из Единого государственного реестра прав на недвижимое имущетсво и сделок с ним № 23-23/044-23/044/801/2016-3350/1 от 05.12.2016 г.</t>
  </si>
  <si>
    <t>Выписка из Единого государственного реестра прав на недвижимое имущетсво и сделок с ним № 23-23/044-23/044/803/2016-3266/1 от 05.12.2016 г.</t>
  </si>
  <si>
    <t>Выписка из Единого государственного реестра прав на недвижимое имущетсво и сделок с ним № 23-23/044-23/044/803/2016-3348/1 от 05.12.2016 г.</t>
  </si>
  <si>
    <t>Выписка из Единого государственного реестра прав на недвижимое имущетсво и сделок с ним № 23-23/044-23/044/803/2016-3344/1 от 05.12.2016 г.</t>
  </si>
  <si>
    <t>Выписка из Единого государственного реестра прав на недвижимое имущетсво и сделок с ним № 23-23/044-23/044/803/2016-3331/1 от 05.12.2016 г.</t>
  </si>
  <si>
    <t>Выписка из Единого государственного реестра прав на недвижимое имущетсво и сделок с ним № 23-23/044-23/044/803/2016-3336/1 от 05.12.2016 г.</t>
  </si>
  <si>
    <t>Выписка из Единого государственного реестра прав на недвижимое имущетсво и сделок с ним № 23-23/044-23/044/803/2016-3334/1 от 05.12.2016 г.</t>
  </si>
  <si>
    <t>Выписка из Единого государственного реестра прав на недвижимое имущетсво и сделок с ним № 23-23/044-23/044/803/2016-3342/1 от 05.12.2016 г.</t>
  </si>
  <si>
    <t>Выписка из Единого государственного реестра прав на недвижимое имущетсво и сделок с ним № 23-23/044-23/044/803/2016-3273/1 от 05.12.2016 г.</t>
  </si>
  <si>
    <t>Выписка из Единого государственного реестра прав на недвижимое имущетсво и сделок с ним № 23-23/044-23/044/803/2016-3263/1 от 05.12.2016 г.</t>
  </si>
  <si>
    <t>Выписка из Единого государственного реестра прав на недвижимое имущетсво и сделок с ним № 23-23/044-23/044/803/2016-3340/1 от 05.12.2016 г.</t>
  </si>
  <si>
    <t>Выписка из Единого государственного реестра прав на недвижимое имущетсво и сделок с ним № 23-23/044-23/044/803/2016-3259/1 от 21.10.2016 г.</t>
  </si>
  <si>
    <t>Выписка из Единого государственного реестра прав на недвижимое имущетсво и сделок с ним № 23-23/044-23/044/803/2016-3261/1 от 05.12.2016 г.</t>
  </si>
  <si>
    <t>Выписка из Единого государственного реестра прав на недвижимое имущетсво и сделок с ним № 23-23/044-23/044/803/2016-3271/1 от 05.12.2016 г.</t>
  </si>
  <si>
    <t>Выписка из Единого государственного реестра прав на недвижимое имущество и сделок сним № 23:30:0000000:2632-23/044/2017-1 от 26.04.2017</t>
  </si>
  <si>
    <t xml:space="preserve">Распоряжение администрации Старотитаровского сельского поселения Темрюкского района от 20.11.2014 </t>
  </si>
  <si>
    <t>Распоряжение администрации Старотитаровского сельского поселения Темрюкского района от 09.10.2014</t>
  </si>
  <si>
    <t>Распоряжение администрации Старотитаровского сельского поселения Темрюкского района от 26.09.2014</t>
  </si>
  <si>
    <t>по состоянию на 01.07.2019 года</t>
  </si>
  <si>
    <t>Литература (библ.ул.Ленина230)</t>
  </si>
  <si>
    <t>Литература (библ.ул.Ленина306)</t>
  </si>
  <si>
    <t>Противопожарная дверь (ADD "Айрон" 950 L)</t>
  </si>
  <si>
    <t>Распоряжение Администрации Старотитаровского сельского поселения Темрюкского района № 183-р от 05.10.2018 г.</t>
  </si>
  <si>
    <t>Мотопомпа DDE PTR80 грязевая</t>
  </si>
  <si>
    <t>Ноутбук Asus X751NV-TY001T 17.3</t>
  </si>
  <si>
    <t>Распоряжение Администрации Старотитаровского сельского поселения Темрюкского района № 80-р от 23.03.2018 г.</t>
  </si>
  <si>
    <t>Стенд информационный</t>
  </si>
  <si>
    <t>Распоряжение Администрации Старотитаровского сельского поселения Темрюкского района № 81-р от 23.03.2018 г.</t>
  </si>
  <si>
    <t>Распоряжение администрации Старотитаровского сельского поселения Темрюкского района от 08.10.2013 № 176-р "О внесении изменений в распоряжение администрации Старотитаровского сельского поселения Темрюкского района от 26 августа 2013г. №144-р "Об исключении из казны Старотитаровского сельского поселения Темрюкского района муниципального имущества и закреплении его на праве хозяйственного ведения, на балансе муниципального унитарного предприятия "Ремстройсервис" Старотитаровского сельского поселения  Темрюкского района"</t>
  </si>
  <si>
    <t>Здание СТО</t>
  </si>
  <si>
    <t>ст. Старотитаровская, ул. Комсомольская , д.2</t>
  </si>
  <si>
    <t>общая площадь - 781,9 кв.м.</t>
  </si>
  <si>
    <t xml:space="preserve">Распоряжение  главы муниципального образования Темрюкского района от 20.10.2006 г. № 1151-р </t>
  </si>
  <si>
    <t>Здание автостанции</t>
  </si>
  <si>
    <t>ст. Старотитаровская, пер. Красноармейский, 3</t>
  </si>
  <si>
    <t>общая площадь - 79,7 кв.м.</t>
  </si>
  <si>
    <t>Здания сепараторного отделения</t>
  </si>
  <si>
    <t>ст. Старотитаровская, пер. Красноармейский, 1</t>
  </si>
  <si>
    <t>общая площадь - 314,7 кв.м.</t>
  </si>
  <si>
    <t>Распоряжение главы муниципального образования Темрюкский район от 20.10.2006 г. № 1152-р</t>
  </si>
  <si>
    <t>Скаладские помещения</t>
  </si>
  <si>
    <t>ст. Старотитаровская пер. Красноармейский, 7 в</t>
  </si>
  <si>
    <t xml:space="preserve">общая площадь - 312,4 кв.м. </t>
  </si>
  <si>
    <t>Распоряжение  главы Старотитаровского сельского поселения Темрюкского района от 27.02.2009 г. № 38-р «О прекращении права собственности МУП «Ремстройсервис» на объект недвижимости, состоявшем в уставном фонде и включении объекта недвижимости в собственность Старотитаровского сельского поселения Темрюкского района»</t>
  </si>
  <si>
    <t>ст. Старотитаровская ул. Заводская, д. 42б</t>
  </si>
  <si>
    <t>23:30:0903035:455</t>
  </si>
  <si>
    <t>общая площадь - 22,9 кв.м.</t>
  </si>
  <si>
    <t>Распоряжение главы администрации муниципального образования Темрюкский район № 434-р от 05.09.2016 г.</t>
  </si>
  <si>
    <t>Недвижимое имущество в составе имущества казны</t>
  </si>
  <si>
    <t>Объект газового хоз-ва: «Автоматическая газораспред.станция(АГРС) и                                2.дом оператора</t>
  </si>
  <si>
    <t>1.Здание АГРС  ул.Ленина ,д.№394                                                          2. Дом оператора , ул.Ленина № 386</t>
  </si>
  <si>
    <t>1.                                                            2.№ 23:30:0903037:42</t>
  </si>
  <si>
    <t>1. нежилое 19кв.м. Литер А                      2. 255,7 кв.м. инвентарный № 12431, Литер А , под А, а.Этажность :1. Подземная этажность: 0.</t>
  </si>
  <si>
    <t xml:space="preserve">автобусная остановка  </t>
  </si>
  <si>
    <t>по ул. Заводская(у ж/дома 27)</t>
  </si>
  <si>
    <t>автобусная остановка (2 ед.)</t>
  </si>
  <si>
    <t xml:space="preserve"> по пер. Ильича — ул. Заводская</t>
  </si>
  <si>
    <t xml:space="preserve"> по пер. Ильича — ул. Титова</t>
  </si>
  <si>
    <t xml:space="preserve"> по пер. Ильича — ул. Носова</t>
  </si>
  <si>
    <t xml:space="preserve"> по пер. Ильича — ул. Ленина</t>
  </si>
  <si>
    <t xml:space="preserve">автобусная остановка (2 ед.) </t>
  </si>
  <si>
    <t>попер. Ильича — ул. Ростовская</t>
  </si>
  <si>
    <t>по пер. Горького — ул. Ленина</t>
  </si>
  <si>
    <t>по пер. Октябрьский — ул. Ленина</t>
  </si>
  <si>
    <t>по пер. Лермонтова — ул. Ленина</t>
  </si>
  <si>
    <t>автобусная остановка (3 ед.)</t>
  </si>
  <si>
    <t xml:space="preserve"> по пер. Красноармейский— ул. Ленина</t>
  </si>
  <si>
    <t>Автодорога</t>
  </si>
  <si>
    <t>по ул. Ленина от №1 к саду</t>
  </si>
  <si>
    <t xml:space="preserve"> 1,3км</t>
  </si>
  <si>
    <t>от трассы мимо свалки до Качатника</t>
  </si>
  <si>
    <t>1,5км</t>
  </si>
  <si>
    <t>по ул.Крылова</t>
  </si>
  <si>
    <t>3,7 км</t>
  </si>
  <si>
    <t>от фермы Ченчика до табора, асфальт</t>
  </si>
  <si>
    <t>1,3 км</t>
  </si>
  <si>
    <t xml:space="preserve">от пер. Первомайский до д. №1 ул. Верхняя, грунт </t>
  </si>
  <si>
    <t>4,4 км</t>
  </si>
  <si>
    <t>от трассы мимо свалки до Качатника гравий</t>
  </si>
  <si>
    <t>6,0 км</t>
  </si>
  <si>
    <t>Т/У на газификацию южной стороны ст-цы на газапровод к котельной ООО "Старотитаровского хлебозавода"</t>
  </si>
  <si>
    <t xml:space="preserve">сквер (земельный участок) </t>
  </si>
  <si>
    <t>(район ПЧ-23)</t>
  </si>
  <si>
    <t>площадь - 2,0 га,</t>
  </si>
  <si>
    <t>Тех. Условия кольцующий газопровод НД по ул. Красная площадь</t>
  </si>
  <si>
    <t>стадион(земельный участок)</t>
  </si>
  <si>
    <t>(район МОУ СОШ № 6)</t>
  </si>
  <si>
    <t>23:30:0903016:396</t>
  </si>
  <si>
    <t>Топографическая съемка газопровода ВД</t>
  </si>
  <si>
    <t>от ул. Комсомольская до ул. Титова через пустырь вокруг автозаправки через дорогу к ООО Старотитаровский"</t>
  </si>
  <si>
    <t xml:space="preserve"> (район  ж/д  вокзала)</t>
  </si>
  <si>
    <t>площадь - 1,0 га ,</t>
  </si>
  <si>
    <t>от ул. Красная площадь 3 кв. 2 до пер. Красноармейский 13 ул. Красная 9</t>
  </si>
  <si>
    <t xml:space="preserve">стела погибшим в гражданскую войну </t>
  </si>
  <si>
    <t>от ул. Кирова по пер. Рабочий до ул. Заводская к ООО " Кубань"</t>
  </si>
  <si>
    <t xml:space="preserve">стела погибшим воинам Великой Отечественной войны </t>
  </si>
  <si>
    <t>Тротуар</t>
  </si>
  <si>
    <t xml:space="preserve"> от пер.Красноармейского до пер.Ильича</t>
  </si>
  <si>
    <t xml:space="preserve">Тротуар </t>
  </si>
  <si>
    <t>от ул.Ленина до ул.Коммунистической</t>
  </si>
  <si>
    <t>Тротуар,</t>
  </si>
  <si>
    <t>Ильича</t>
  </si>
  <si>
    <t xml:space="preserve"> 2,0 км </t>
  </si>
  <si>
    <t>Коммунистическая</t>
  </si>
  <si>
    <t xml:space="preserve">Тротуар, </t>
  </si>
  <si>
    <t xml:space="preserve"> Ленина</t>
  </si>
  <si>
    <t>2,0 км</t>
  </si>
  <si>
    <t>Ул. наружный газопровод н/д</t>
  </si>
  <si>
    <t xml:space="preserve"> от пер.Гоголя до жилого дома №242 по ул.Садовой</t>
  </si>
  <si>
    <t>(протяж.125п.м)</t>
  </si>
  <si>
    <t>от ул.Широкой до жилого дома№99 по пер.Школьному</t>
  </si>
  <si>
    <t xml:space="preserve"> (протяж.125 м)</t>
  </si>
  <si>
    <t xml:space="preserve">Ул. наружный газопровод н/д </t>
  </si>
  <si>
    <t>по  ул.Пролетарской(нечетн.) от пер.Школьного к д.№201ул.Пролетарской</t>
  </si>
  <si>
    <t>Ул. наружный газопровод низкого давления</t>
  </si>
  <si>
    <t>по ул.Ленина от жил.дома №110 до пер.Лермонтова до жил.дома №2</t>
  </si>
  <si>
    <t xml:space="preserve"> (прот.23п.м)</t>
  </si>
  <si>
    <t xml:space="preserve"> по ул.Пролетарской от пер.Горького до жил.дома №217</t>
  </si>
  <si>
    <t>(прот.3.п.м.51п.м.)</t>
  </si>
  <si>
    <t xml:space="preserve"> по ул.Садовой от ул.Пролетарской до ул.Садовой</t>
  </si>
  <si>
    <t>(протяж.410 м)</t>
  </si>
  <si>
    <t xml:space="preserve"> по пер.Гоголя от ул.Пролетарской до жилого дома №51</t>
  </si>
  <si>
    <t>(прот.103п.м.)</t>
  </si>
  <si>
    <t xml:space="preserve"> по пер.Гоголя от ул.Садовой до жил.дома №25 по пер.Гоголя</t>
  </si>
  <si>
    <t>прот 185 м</t>
  </si>
  <si>
    <t xml:space="preserve"> по пер.Ильича от ул.Пролетарской до ул.Широкой</t>
  </si>
  <si>
    <t>(протяж240п.м)</t>
  </si>
  <si>
    <t xml:space="preserve"> по пер.Лермонтова от ул.Лебединский тупик до ул.Садовая</t>
  </si>
  <si>
    <t xml:space="preserve"> (протяж 227п.м)</t>
  </si>
  <si>
    <t>по пер.Первомайскому от ул.Пролетарской до жилого дома №62</t>
  </si>
  <si>
    <t xml:space="preserve"> (протяж63п.м)</t>
  </si>
  <si>
    <t xml:space="preserve"> по пер.Пионерскому от жилого дома№125 до арки через улицу Верхнюю по ул.Верхней от №123 до №171</t>
  </si>
  <si>
    <t>(протяж 809,9п.м)</t>
  </si>
  <si>
    <t xml:space="preserve"> по пер.Степному от ул.Пролетарской до жил.дома №15</t>
  </si>
  <si>
    <t>(протяж 61п.м)</t>
  </si>
  <si>
    <t>по ул.Широкой от пер.Гоголя до жилого дома № 212</t>
  </si>
  <si>
    <t xml:space="preserve"> (прот.115п.м)</t>
  </si>
  <si>
    <t xml:space="preserve"> по ул.Ленина до жил.дом.№214 и по пер.Пугачева до жил.дом.№14</t>
  </si>
  <si>
    <t>прот 228 м</t>
  </si>
  <si>
    <t xml:space="preserve"> по ул.Садовая от пер.Первомайского до жил.дом №347</t>
  </si>
  <si>
    <t>(прот.89п.м)</t>
  </si>
  <si>
    <t xml:space="preserve">Ул. наружный газопровод низкого давления </t>
  </si>
  <si>
    <t>по п.Лермонтова, ул.Ленина,п.Совхозному</t>
  </si>
  <si>
    <t>(прот,690,30 п.м.Ф.С.д.у80.)</t>
  </si>
  <si>
    <t>по пер.Гоголя от ул.Пролетарской до жил.дома №42</t>
  </si>
  <si>
    <t>(прот.221п.м.)</t>
  </si>
  <si>
    <t>по ул.Носова от пер.Ильича до жилого дома №35</t>
  </si>
  <si>
    <t>(прот.951п.м.)</t>
  </si>
  <si>
    <t>по ул.Садовой,пер.Совхозный 9</t>
  </si>
  <si>
    <t>протяж,136п.м.18п.м.1113п.м</t>
  </si>
  <si>
    <t>по ул.Широкая от жилого дома №185 до пер.Пионерского</t>
  </si>
  <si>
    <t>(протяж.260п.м.)</t>
  </si>
  <si>
    <t>по ул.Широкая от жилого дома№263</t>
  </si>
  <si>
    <t>(протяж.93п.м)</t>
  </si>
  <si>
    <t>от ул.Пролетарской до жилого дома по пер.Школьному</t>
  </si>
  <si>
    <t xml:space="preserve"> (протяж.100п.м)</t>
  </si>
  <si>
    <t>по пер.Лермонтова от ул.Садовой до ул.Ленина до жил.дом.№105</t>
  </si>
  <si>
    <t>прот 329 м</t>
  </si>
  <si>
    <t>по пер.Новому по ул.Береговой</t>
  </si>
  <si>
    <t>(протяж492п.м)</t>
  </si>
  <si>
    <t>по пер.Школьному от ул.Пролетарской по ул.Широкой до пер.Гоголя</t>
  </si>
  <si>
    <t>прот 550 м</t>
  </si>
  <si>
    <t>по ул.Верхней от жил.дома №104-а до жил.дома №84</t>
  </si>
  <si>
    <t>(прот.437п.м)</t>
  </si>
  <si>
    <t>по ул.Верхняя от №84 до №30а</t>
  </si>
  <si>
    <t xml:space="preserve">прот 1070м </t>
  </si>
  <si>
    <t>по ул.Носова от жилого дома №27 до жил.дома №24</t>
  </si>
  <si>
    <t>прот 113 м</t>
  </si>
  <si>
    <t>по  ул.Садовой от №48 до жилого дома№3</t>
  </si>
  <si>
    <t>прот 608 м</t>
  </si>
  <si>
    <t>по ул.Садовой от пер.Пугачева до пер.Горького</t>
  </si>
  <si>
    <t xml:space="preserve"> (прот 241 п.м)</t>
  </si>
  <si>
    <t xml:space="preserve">Ул. наружный газопровод низкого давления  </t>
  </si>
  <si>
    <t>по ул. Широкая с перодом ч/з пер. Школьный к ж\д 223 по ул. Широкая</t>
  </si>
  <si>
    <t>Распоряжение администрации Старотитаровского сельского поселения Темрюкского района от 04.03.2013 г. № 37-р "О постановке в казну Старотитаровского сельского поселения Темрюкского района имущества"</t>
  </si>
  <si>
    <t>по пер.Горького от ул.Чапаева до жил.дома №109</t>
  </si>
  <si>
    <t>Распоряжение главы муниципального образования Темрюкский район от 11.10.2013 г. № 182-р</t>
  </si>
  <si>
    <t>по пер.Совхозный от жилого дома  №24 до жилого дома № 26</t>
  </si>
  <si>
    <t>Распоряжение главы муниципального образования Темрюкский район от 11.10.2013 г. № 183-р</t>
  </si>
  <si>
    <t>по пер.Горького от ул.Широкая до ул.Верхняя и по ул.Верхняя до жилого дома № 205</t>
  </si>
  <si>
    <t>Распоряжение главы муниципального образования Темрюкский район от 11.10.2013 г. № 184-р</t>
  </si>
  <si>
    <t>по пер.Октябрьский от ул.Верхняя до ул.Широкая и по ул.Широкая до жилых домов № 66 и № 67</t>
  </si>
  <si>
    <t>Распоряжение главы муниципального образования Темрюкский район от 11.10.2013 г. № 185-р</t>
  </si>
  <si>
    <t>по ул.Широкая от пер.Лермонтова до жилого дома № 35</t>
  </si>
  <si>
    <t>Распоряжение главы муниципального образования Темрюкский район от 11.10.2013 г. № 186-р</t>
  </si>
  <si>
    <t>по пер.Гоголя (четная сторона) от ул.Пролетарская до жилого дома № 42</t>
  </si>
  <si>
    <t>Распоряжение главы муниципального образования Темрюкский район от 11.10.2013 г. № 187-р</t>
  </si>
  <si>
    <t>по пер. Ильича от ул.Широкая до жилого дома № 156</t>
  </si>
  <si>
    <t xml:space="preserve">Распоряжение администрации Старотитаровского сельского поселения  Темрюкского района от 01.11.2013г.  </t>
  </si>
  <si>
    <t>по ул.Садовая от пер. Пугачева до жилого дома № 100</t>
  </si>
  <si>
    <t xml:space="preserve">Распоряжение администрации Старотитаровского сельского поселения  Темрюкского района от 12.03.2014г. №63-р  </t>
  </si>
  <si>
    <t>по ул. Ленина от жилого дома  № 150 до жилого дома № 110</t>
  </si>
  <si>
    <t xml:space="preserve">Распоряжение администрации Старотитаровского сельского поселения  Темрюкского района от 12.03.2014г. № 62-р  </t>
  </si>
  <si>
    <t>по ул. Ленина от пер. Совхозный до жилого дома №6</t>
  </si>
  <si>
    <t xml:space="preserve">Распоряжение администрации Старотитаровского сельского поселения  Темрюкского района от 12.03.2014г. № 64-р  </t>
  </si>
  <si>
    <t>по ул. Гагарина от пер. Горького и далее по ул. Гагарина к жилому дому №6</t>
  </si>
  <si>
    <t xml:space="preserve">Распоряжение администрации Старотитаровского сельского поселения  Темрюкского района от 12.03.2014г. № 65-р  </t>
  </si>
  <si>
    <t>по ул. Верхняя от жилого дома №60 до жилого дома №17</t>
  </si>
  <si>
    <t xml:space="preserve">Распоряжение администрации Старотитаровского сельского поселения  Темрюкского района от 12.03.2014г. № 66-р  </t>
  </si>
  <si>
    <t>по пер. Школьный от жилого дома № 99 до жилого дома №102</t>
  </si>
  <si>
    <t xml:space="preserve">Распоряжение администрации Старотитаровского сельского поселения  Темрюкского района от 12.03.2014г. № 67-р  </t>
  </si>
  <si>
    <t>по пер. Октябрьский от ул. Садовая до жилого дома № 16</t>
  </si>
  <si>
    <t>Ограждение 1800 Огр-05.04 (1-2)</t>
  </si>
  <si>
    <t>Переход ступенчатый Пр-11.00</t>
  </si>
  <si>
    <t>Тумба приставочная м/о 430*680*740</t>
  </si>
  <si>
    <t xml:space="preserve">Электрический чайник </t>
  </si>
  <si>
    <t>Распоряжение администрации Старотитаровского сельского поселения Темрюкского района от 06.06.2016 № 287-р</t>
  </si>
  <si>
    <t>В 28 стол руководителя</t>
  </si>
  <si>
    <t>Распоряжение администрации Старотитаровского сельского поселения Темрюкского района от 06.06.2016 № 289-р</t>
  </si>
  <si>
    <t>В 34 стол приставной</t>
  </si>
  <si>
    <t>В 30 тумба мобильная</t>
  </si>
  <si>
    <t>В 13 тумба приставная</t>
  </si>
  <si>
    <t>Стулья офисные 9 шт</t>
  </si>
  <si>
    <t>Распоряжение администрации Старотитаровского сельского поселения Темрюкского района от 15.06.2016 № 300-р</t>
  </si>
  <si>
    <t>Велосипед 24 (2)</t>
  </si>
  <si>
    <t>Велосипед 28</t>
  </si>
  <si>
    <t>Р/телефон Panasonik KX-TG1711 RUW</t>
  </si>
  <si>
    <t>Распоряжение администрации Старотитаровского сельского поселения Темрюкского района от 28.06.2016 № 321-р</t>
  </si>
  <si>
    <t>Утюг - отпариватель</t>
  </si>
  <si>
    <t>Распоряжение администрации Старотитаровского сельского поселения Темрюкского района от 05.07.2016 № 336-р</t>
  </si>
  <si>
    <t>Книжная продукция (132)</t>
  </si>
  <si>
    <t>Распоряжение администрации Старотитаровского сельского поселения Темрюкского района от 13.07.2016 № 355-р</t>
  </si>
  <si>
    <t>Распоряжение администрации Старотитаровского сельского поселения Темрюкского района от 13.07.2016 № 354-р</t>
  </si>
  <si>
    <t>Телефон</t>
  </si>
  <si>
    <t>Распоряжение администрации Старотитаровского сельского поселения Темрюкского района от 26.07.2016 № 371-р</t>
  </si>
  <si>
    <t>Сплит система ROVEX RS-07ST1 тепло/холод 21 кв.м.</t>
  </si>
  <si>
    <t>Распоряжение администрации Старотитаровского сельского поселения Темрюкского района от 26.07.2016 № 367-р</t>
  </si>
  <si>
    <t>Сплит система Galanz - 12H53R150L3</t>
  </si>
  <si>
    <t>Распоряжение администрации Старотитаровского сельского поселения Темрюкского района от 26.07.2016 № 370-р</t>
  </si>
  <si>
    <t>Сплит система Gentek CT - 5224 24 k</t>
  </si>
  <si>
    <t>Распоряжение администрации Старотитаровского сельского поселения Темрюкского района от 28.07.2016 № 378-р</t>
  </si>
  <si>
    <t>Романа 207.02.00 Лавка пресс 1 шт</t>
  </si>
  <si>
    <t>Романа 207.21.00 Лыжи двойные 1 шт</t>
  </si>
  <si>
    <t>Скамейка "ЛПР" 1,5 м - 2 шт</t>
  </si>
  <si>
    <t>СО - 3.1.68.00 Тренажер "Шаговый"</t>
  </si>
  <si>
    <t>СО - 3.1.70.00 Тренажер "Твистер"</t>
  </si>
  <si>
    <t>Урна Классика - 2</t>
  </si>
  <si>
    <t>Костюм женский казачий(10 шт)</t>
  </si>
  <si>
    <t>Распоряжение администрации Старотитаровского сельского поселения Темрюкского района от 25.08.2016 № 413-р</t>
  </si>
  <si>
    <t>Гусарики женские казачьи(10 пар)</t>
  </si>
  <si>
    <t>Головной убор к костюму "казачий" женский (кичка),(10 шт)</t>
  </si>
  <si>
    <t>Стол офисный (1 штука)</t>
  </si>
  <si>
    <t>Распоряжение администрации Старотитаровского сельского поселения Темрюкского района от 23.08.2016 № 409-р</t>
  </si>
  <si>
    <t>Стул офисный (1 штука)</t>
  </si>
  <si>
    <t>Стулья (10 штук)</t>
  </si>
  <si>
    <t>Гидрант (15 штук)</t>
  </si>
  <si>
    <t>Распоряжение администрации Старотитаровского сельского поселения Темрюкского района от 19.08.2016 № 405-р</t>
  </si>
  <si>
    <t>Стеллаж односторонний (5 штук)</t>
  </si>
  <si>
    <t>Распоряжение администрации Старотитаровского сельского поселения Темрюкского района от 23.08.2016 № 408-р</t>
  </si>
  <si>
    <t>Стеллаж книжный выставочный (4 штуки)</t>
  </si>
  <si>
    <t>Каталожный шкаф (1 штука)</t>
  </si>
  <si>
    <t>Книжный шкаф (1 штука)</t>
  </si>
  <si>
    <t>Стеллаж двухсторонний (4 штуки)</t>
  </si>
  <si>
    <t>Стеллаж односторонний (4штуки)</t>
  </si>
  <si>
    <t>Стеллаж выстовочный угловой (2 штуки)</t>
  </si>
  <si>
    <t>Стеллаж для периодики (1 штука)</t>
  </si>
  <si>
    <t>Стол многоместный (2 штуки)</t>
  </si>
  <si>
    <t>Стол письменный (2 штуки)</t>
  </si>
  <si>
    <t>Распоряжение администрации Старотитаровского сельского поселения Темрюкского района от 05.09.2016 № 436-р</t>
  </si>
  <si>
    <t>Стол (1 штука)</t>
  </si>
  <si>
    <t>Телефон Panasonic KX-TG 2511 RU N (2 штуки)</t>
  </si>
  <si>
    <t>Распоряжение администрации Старотитаровского сельского поселения Темрюкского района от 12.09.2016 № 452-р</t>
  </si>
  <si>
    <t>Телефон Panasonic KX-TG 2611 RU R (3 штуки)</t>
  </si>
  <si>
    <t>Бухгалтерский шкаф 5 штук)</t>
  </si>
  <si>
    <t>Книжная продукция (9 штук)</t>
  </si>
  <si>
    <t>Распоряжение администрации Старотитаровского сельского поселения Темрюкского района от 21.09.2016 № 482-р</t>
  </si>
  <si>
    <t>Телевизор "Томсон 40" в количестве (1 штука)</t>
  </si>
  <si>
    <t>Распоряжение администрации Старотитаровского сельского поселения Темрюкского района от 21.09.2016 № 506-р</t>
  </si>
  <si>
    <t>Мобильная туалетная кабина Экосервис-Плюс (3 штуки)</t>
  </si>
  <si>
    <t>Распоряжение администрации Старотитаровского сельского поселения Темрюкского района от 21.09.2016 № 505-р</t>
  </si>
  <si>
    <t>Пушка тепловая газовая 10 кВ  (2 штуки)</t>
  </si>
  <si>
    <t>Распоряжение администрации Старотитаровского сельского поселения Темрюкского района от 29.09.2016 № 505-р</t>
  </si>
  <si>
    <t>Диван ДК (1 штука)</t>
  </si>
  <si>
    <t>Распоряжение администрации Старотитаровского сельского поселения Темрюкского района от 29.09.2016 № 504-р</t>
  </si>
  <si>
    <t>Шкаф ДК (1 штука)</t>
  </si>
  <si>
    <t>Стеллаж (1 штука)</t>
  </si>
  <si>
    <t>Душевая с руковами (10 штук)</t>
  </si>
  <si>
    <t>Головной убор(10 штук)</t>
  </si>
  <si>
    <t>Костюм "Дед Мороз"</t>
  </si>
  <si>
    <t>Раздел 2</t>
  </si>
  <si>
    <t>Сведения о муниципальном движимом имуществе, являющемся объектами учета реестра муниципальной собственности</t>
  </si>
  <si>
    <t>№ п/п</t>
  </si>
  <si>
    <t>Наименование объекта движимого имущества</t>
  </si>
  <si>
    <t xml:space="preserve">Сведения о первоначальной (балансовой) стоимости объекта </t>
  </si>
  <si>
    <t>Сведения об остаточной стоимости объекта недвижимости</t>
  </si>
  <si>
    <t>Одежда для сцены</t>
  </si>
  <si>
    <t>Распоряжение главы Старотитаровского сельского поселения №357-р от 01.12.2017 г.</t>
  </si>
  <si>
    <t>Акустическая система YAMAHA DBR15 2шт.</t>
  </si>
  <si>
    <t xml:space="preserve">Behringer XR18 - цтфровой микшер </t>
  </si>
  <si>
    <t xml:space="preserve">Механическое оборудование сцены зрительного зала в сборе: канат стальной, канат стальной авиационный, лебедка сценических подъемов, лебедка ручного привода занавеса, рама для установки лебедки, груз противовесный, блок одноручьевой, блок двухручьевой, блок трехручьевой, блок четырехручьевой </t>
  </si>
  <si>
    <t>по улице Верхняя от жилого дома № 81 до конца межи жилого дома № 77</t>
  </si>
  <si>
    <t>Распоряжение главы Старотитаровского сельского поселения Темрюкский район от 16.10. 2014 г. № 255-р</t>
  </si>
  <si>
    <t>по улице Пролетарская (нечетная сторона) от переулка Гоголя до жилого дома №193</t>
  </si>
  <si>
    <t>Распоряжение главы Старотитаровского сельского поселения Темрюкский район от 16.10. 2014 г. № 256-р</t>
  </si>
  <si>
    <t>по переулку Первомайский от улицы Ленина до улицы Садовая и жилого дома № 46</t>
  </si>
  <si>
    <t>Распоряжение главы Старотитаровского сельского поселения Темрюкский район от 01.09. 2014 г. № 197-р</t>
  </si>
  <si>
    <t xml:space="preserve">по жилому кварталу от улицы Заводской </t>
  </si>
  <si>
    <t>Распоряжение главы Старотитаровского сельского поселения Темрюкский район от 25.12.2014 г. № 288-р</t>
  </si>
  <si>
    <t>пер. Октябрьский ,27 а</t>
  </si>
  <si>
    <t>60 кв.м.</t>
  </si>
  <si>
    <t>Постановление главы Старотитаровского сельского поселения Темрюкского района от 27.08.2014 года № 244</t>
  </si>
  <si>
    <t>Реконструкция уличного освещения(замена кабеля и светильников)</t>
  </si>
  <si>
    <t>ул.Ленина от пер.Нового до пер.Ильича:от пер. Казачьего, по ул. Садовой от пер. Казачьегодо пер. Почтового;по пер. Почтовому от ул. Садовой до Красная площадь</t>
  </si>
  <si>
    <t>Водопровод</t>
  </si>
  <si>
    <t>по ул. Пролетарская от пер. Красноармейского до пер. Почтового</t>
  </si>
  <si>
    <t>268 м.</t>
  </si>
  <si>
    <t>Распоряжение главы Старотитаровского сельского поселения Темрюкский район от 05.09.2016 г. № 433-р</t>
  </si>
  <si>
    <t>по ул. Садовой от ж.д. №1 до ж.д. №21</t>
  </si>
  <si>
    <t>260 м.</t>
  </si>
  <si>
    <t>по ул. Пролетарской от ж.д. №122 до пер. Красноармейского</t>
  </si>
  <si>
    <t>150 м.</t>
  </si>
  <si>
    <t>по ул. Пролетарской от ж.д. № 240 до пер. Нового</t>
  </si>
  <si>
    <t>50 м.</t>
  </si>
  <si>
    <t>по ул. Пролетарской от ж.д. № 240 до ж.д. №242</t>
  </si>
  <si>
    <t>по ул. Ленина от ж.д. 2/2 до ж.д. 2/20</t>
  </si>
  <si>
    <t>23:30:0903018:392</t>
  </si>
  <si>
    <t>1383 м.</t>
  </si>
  <si>
    <t>Распоряжение главы Старотитаровского сельского поселения Темрюкский район от 21.09.2016 г. № 480-р</t>
  </si>
  <si>
    <t>по ул. Садовой от ж.д. №261 до ж.д. №269</t>
  </si>
  <si>
    <t>23:30:0903012:31</t>
  </si>
  <si>
    <t>38 м.</t>
  </si>
  <si>
    <t>по ул. Садовой от пе. Степного до пер. Нового</t>
  </si>
  <si>
    <t>23:30:0000000:2262</t>
  </si>
  <si>
    <t>198 м.</t>
  </si>
  <si>
    <t>по ул. Садовой к ж.д.№ 60</t>
  </si>
  <si>
    <t>24 м.</t>
  </si>
  <si>
    <t>по ул. Ленина от пер. Нового до ж.д. №374</t>
  </si>
  <si>
    <t>23:30:0000000:2265</t>
  </si>
  <si>
    <t>120 м.</t>
  </si>
  <si>
    <t xml:space="preserve">по ул. Ленина от ул. Крылова до ул. Гоголя </t>
  </si>
  <si>
    <t>23:30:0903006:797</t>
  </si>
  <si>
    <t>1031 м.</t>
  </si>
  <si>
    <t>по ул. Ленина от ж.д. №251 до ж.д. 255</t>
  </si>
  <si>
    <t>23:30:0903004:412</t>
  </si>
  <si>
    <t>83 м.</t>
  </si>
  <si>
    <t>Распоряжение главы Старотитаровского сельского поселения Темрюкский район от 26.10.2016 г. № 561-р</t>
  </si>
  <si>
    <t>по ул. Крылова от ул. Береговой до ж.д. №83</t>
  </si>
  <si>
    <t>23:30:0903019:777</t>
  </si>
  <si>
    <t>303 м.</t>
  </si>
  <si>
    <t>Распоряжение главы Старотитаровского сельского поселения Темрюкский район от 27.10.2016 г. № 575-р</t>
  </si>
  <si>
    <t>по пер. Зеленому от ул. Комсомольской до ж.д.№319</t>
  </si>
  <si>
    <t>23:30:0903037:58</t>
  </si>
  <si>
    <t>140 м.</t>
  </si>
  <si>
    <t>по пер. Степному от ул. Береговой до ж.д. №11а</t>
  </si>
  <si>
    <t>23:30:0903018:394</t>
  </si>
  <si>
    <t>прот 70 м., ф 89х4мм</t>
  </si>
  <si>
    <t xml:space="preserve">по ул.Носова от д.63 до д.83 от д.83 с перекидкой к д. 74 </t>
  </si>
  <si>
    <t>(протяж.218м,ф89х4мм)</t>
  </si>
  <si>
    <t>по ул.Пролетарской к д.14</t>
  </si>
  <si>
    <t>(протяж 141м,ф89х4мм,ПЭ 80 90х5,2мм)</t>
  </si>
  <si>
    <t>через пер.Школьный по ул.Носова к д.17</t>
  </si>
  <si>
    <t>(прот.83м, ф 89х4мм,ПЭ 20м-ф 110х6,3мм)</t>
  </si>
  <si>
    <t>по ул.Пролетарской от пер.Крылова до д.217</t>
  </si>
  <si>
    <t xml:space="preserve"> (прот.82м)</t>
  </si>
  <si>
    <t xml:space="preserve"> от ШРП №10 по пер.Горького далее по ул.Гагарина до конца</t>
  </si>
  <si>
    <t>(прот.1444м)</t>
  </si>
  <si>
    <t>по ул.Верхняя от д.204 до д.196а</t>
  </si>
  <si>
    <t>(прот. 100м)</t>
  </si>
  <si>
    <t>по ул.Комсомольской, ул.Ростовская,пер.Ильича,(от ул.Коммунистическаядо ул.Таманской) пер.Пушкина,пр.Рабочий</t>
  </si>
  <si>
    <t>(прот.3407м)</t>
  </si>
  <si>
    <t xml:space="preserve">от ул.Верхняя д. 10 до ул.Лермонтова далее по ул.Лермонтово к д.29 </t>
  </si>
  <si>
    <t>(прот.294м)</t>
  </si>
  <si>
    <t>от ул.Верхней по пер.Первомайскому до д.67</t>
  </si>
  <si>
    <t>(прот.150м)</t>
  </si>
  <si>
    <t>по ул.Верхней через пер.Горького до д.210</t>
  </si>
  <si>
    <t>(прот.53км)</t>
  </si>
  <si>
    <t>по ул.Верхняя от пер.Школьный до пер.Ильича</t>
  </si>
  <si>
    <t>прот 173,5 м</t>
  </si>
  <si>
    <t>по пер.Совхозный от д.№3 до д.№11</t>
  </si>
  <si>
    <t>(прот.110м)</t>
  </si>
  <si>
    <t>по пер.Школьный от д.99 до д. 101</t>
  </si>
  <si>
    <t>прот 32 м</t>
  </si>
  <si>
    <t>по пер.Горный от д.5 до ул.Пролетарской</t>
  </si>
  <si>
    <t>прот 125 м</t>
  </si>
  <si>
    <t>по пер.Новый от ул.Береговой до д.42</t>
  </si>
  <si>
    <t>прот 105 м</t>
  </si>
  <si>
    <t>по пер.Первомайский от д.7 до д.4</t>
  </si>
  <si>
    <t>по ул.Верхней от пер.Крылова до д.215</t>
  </si>
  <si>
    <t>прот 91 м</t>
  </si>
  <si>
    <t>по ул.Верхняя от д.42 до д.5</t>
  </si>
  <si>
    <t>прот 25 м</t>
  </si>
  <si>
    <t>по ул.Ленина газоснабжение ЦРМ и столовой №1</t>
  </si>
  <si>
    <t>прот 247,5 м</t>
  </si>
  <si>
    <t>по ул.Чапаева (нечетная сторона) от д.71 а до д.75 а</t>
  </si>
  <si>
    <t>прот 102 м</t>
  </si>
  <si>
    <t>по ул.Широкая от д.285 до д.283</t>
  </si>
  <si>
    <t>прот 59 м</t>
  </si>
  <si>
    <t xml:space="preserve">Наружний газопровод низкого давления  </t>
  </si>
  <si>
    <t>по ул.Ленина от д.234 до д.240</t>
  </si>
  <si>
    <t>(прот.59м)</t>
  </si>
  <si>
    <t>по ул.Ленина от пер.Пугачева до пер.Почтовый</t>
  </si>
  <si>
    <t>(прот.174м)</t>
  </si>
  <si>
    <t>по пер.Первомайский от д.13 до д.7</t>
  </si>
  <si>
    <t>(прот.90,5п.м.)</t>
  </si>
  <si>
    <t xml:space="preserve">Наружний газопровод низкого давленияпо </t>
  </si>
  <si>
    <t>пер.Гоголя от д.40 до д.37</t>
  </si>
  <si>
    <t>протяж 58 м.</t>
  </si>
  <si>
    <t xml:space="preserve">Наружний и подземный газопровод низкого давления </t>
  </si>
  <si>
    <t xml:space="preserve"> от ул.Чапаева по пер.Ильича до д.126</t>
  </si>
  <si>
    <t>Наружный газопровод низк.давл</t>
  </si>
  <si>
    <t>.по ул.Ленина от ж/д 169 до ж/д №10 по пер.Октябрьскому</t>
  </si>
  <si>
    <t>по ул.Носова до ж/д № 63</t>
  </si>
  <si>
    <t xml:space="preserve"> (протяж.51п.м)</t>
  </si>
  <si>
    <t>от пер.Ильича до ж/д №15 по ул.Чапаева(нечетная сторона)</t>
  </si>
  <si>
    <t xml:space="preserve"> (протяж.105 п.м)</t>
  </si>
  <si>
    <t xml:space="preserve"> по пер.Гоголя(четная сторона) от ул.Ленина до ул.Садовой</t>
  </si>
  <si>
    <t>(протяж.270п.м.)</t>
  </si>
  <si>
    <t xml:space="preserve"> по пер.Степному(четная сторона) от ул.Ленина до ул.Носова</t>
  </si>
  <si>
    <t xml:space="preserve"> (протяж.545п.м)</t>
  </si>
  <si>
    <t>по ул.Широкая(нечетная сторона) от ж/д №165 до ж/д №163</t>
  </si>
  <si>
    <t xml:space="preserve"> (протяж.85п.м.)</t>
  </si>
  <si>
    <t xml:space="preserve">Наружный газопровод низк.давл </t>
  </si>
  <si>
    <t>по пер.Школьному от ул.Береговой до ул.Носова</t>
  </si>
  <si>
    <t>(протяж.223п.м)</t>
  </si>
  <si>
    <t>по ул.Ленина четная сторона от ж/д №150 до ж/д №110 и №113-б</t>
  </si>
  <si>
    <t xml:space="preserve"> (протяж.450п.м)</t>
  </si>
  <si>
    <t>по ул.Верхняя(четная сторона) от ж/д№110-а до ж/д №114-а</t>
  </si>
  <si>
    <t>(протяж.88п.м.)</t>
  </si>
  <si>
    <t>по ул.Широкая от пер.Степного до ж/д279</t>
  </si>
  <si>
    <t>(95п.м.)</t>
  </si>
  <si>
    <t>от пер.Почтового до ж/д №100-а по ул.Пролетарской(нечет.сторона)</t>
  </si>
  <si>
    <t xml:space="preserve"> (протяж.107)</t>
  </si>
  <si>
    <t>по пер.Первомайскому от ж/д№62 к ж/д №68(четная сторона)</t>
  </si>
  <si>
    <t xml:space="preserve"> (протяж. 84п.м.)</t>
  </si>
  <si>
    <t>по ул.Горького от ул.Береговой до ж/д№66</t>
  </si>
  <si>
    <t xml:space="preserve"> (61п.м.)</t>
  </si>
  <si>
    <t xml:space="preserve">Наружный газопровод низк.давл  </t>
  </si>
  <si>
    <t>по пер.Школьному от ул.Пролетарской по ул.Чапаева до ж/д №9-15 и 16-20</t>
  </si>
  <si>
    <t>протяж.420</t>
  </si>
  <si>
    <t>Наружный газопровод низк.давл.</t>
  </si>
  <si>
    <t>по пер.Крылова (четная ст) отд.№140  по ул. Верхняя до внешн.гран.д.№229 с перекидкой через ул.Верхней</t>
  </si>
  <si>
    <t>прот 395,5 м</t>
  </si>
  <si>
    <t>по ул.Лебединский тупик(нечетн ст) от пер.Лермонтова до внешн.гран.д.№67 с переходом к д.№86</t>
  </si>
  <si>
    <t xml:space="preserve"> прот 163,5 м</t>
  </si>
  <si>
    <t>по пер.Степному от ул.Садовая до ул.Ленина 120п.м.(нечетная сторона)</t>
  </si>
  <si>
    <t>Наружный газопровод низкого давления</t>
  </si>
  <si>
    <t>по пер.Красноармейский (нечет.сторона) от ул. Пролетарской до д.233 по ул.Садовая</t>
  </si>
  <si>
    <t xml:space="preserve"> (протяж.41,5м ф 89х4мм)</t>
  </si>
  <si>
    <t xml:space="preserve"> по ул.Пролетарской от пер..Красноармейский   до д.139 по ул.Садовая</t>
  </si>
  <si>
    <t>(протяж.57м ф 89х4мм)</t>
  </si>
  <si>
    <t>по ул.Ленина от магазина до д.155</t>
  </si>
  <si>
    <t xml:space="preserve"> (протяж.105м. Ф 89х4мм)</t>
  </si>
  <si>
    <t xml:space="preserve"> по пер.Горького от д.66 до конца межи  д.62</t>
  </si>
  <si>
    <t xml:space="preserve"> (прот.47,5м ф 89х4 мм)</t>
  </si>
  <si>
    <t xml:space="preserve"> по ул.Береговой до пер.Гоголя и по пер.Гоголя до д.1</t>
  </si>
  <si>
    <t>(прот.130 п.м.)</t>
  </si>
  <si>
    <t>по пер.Ильича от д.113 до конца межи №117</t>
  </si>
  <si>
    <t xml:space="preserve"> (прот.119п.м.)</t>
  </si>
  <si>
    <t xml:space="preserve">Наружный газопровод низкого давления </t>
  </si>
  <si>
    <t>по ул.Широкая от д. 210 до  д.202</t>
  </si>
  <si>
    <t xml:space="preserve"> (протяж. 77м, ф 89х4 мм)</t>
  </si>
  <si>
    <t xml:space="preserve"> от ШРП №12 по ул.Железнодорожной пер.Рабочий</t>
  </si>
  <si>
    <t>(прот.1649м)</t>
  </si>
  <si>
    <t>по пер.Октябрьский от д.10 до д.14</t>
  </si>
  <si>
    <t>(прот.58,8м, ф 89х4мм)</t>
  </si>
  <si>
    <t>по пер.Гоголя(четная сторона) от ул.Верхняя до д.78</t>
  </si>
  <si>
    <t>прот 80 м</t>
  </si>
  <si>
    <t>по пер.Пугачева(нечетная сторона) от ул.Ленина до ул.Северо-лиманная</t>
  </si>
  <si>
    <t>(204п.м.)</t>
  </si>
  <si>
    <t>обелиск - братская могила</t>
  </si>
  <si>
    <t xml:space="preserve"> по ул. Верхняя (территория кладбища)</t>
  </si>
  <si>
    <t xml:space="preserve">Объект электрических сетей ВЛ-0,4 кВ от КТС - СТ 5-295п </t>
  </si>
  <si>
    <t xml:space="preserve"> по ул.Заводская (от пер.Ильича до западной части забора "Кубань-Вино")</t>
  </si>
  <si>
    <t>700м</t>
  </si>
  <si>
    <t xml:space="preserve">по пер.Рабочий  от ул.Заводской до ул.Железнодорожная) </t>
  </si>
  <si>
    <t>прот.200 м</t>
  </si>
  <si>
    <t xml:space="preserve">Объект электрических сетей ВЛ-0,4 кВ от КТС - СТ 5-295п  </t>
  </si>
  <si>
    <t>по ул.Железнодорожная ( от пер.Рабочего до №1 включительно ул.Железнодорожная )</t>
  </si>
  <si>
    <t>памятник В.И. Ленину</t>
  </si>
  <si>
    <t xml:space="preserve"> по ул. Ленина, центральный парк</t>
  </si>
  <si>
    <t>памятник В.И. Ленину,</t>
  </si>
  <si>
    <t xml:space="preserve"> ул. Заводская (перед ООО "Кубань-вино")</t>
  </si>
  <si>
    <t xml:space="preserve">памятник погибши воинам, </t>
  </si>
  <si>
    <t>92 км автодороги Ново-российск — Порт Кав-каз</t>
  </si>
  <si>
    <t>памятник погибшим летчикам</t>
  </si>
  <si>
    <t xml:space="preserve"> по 86 км автодороги Новороссийск — Порт Кав-каз</t>
  </si>
  <si>
    <t>(территория МОУ СОШ № 27)</t>
  </si>
  <si>
    <t>парк (земельный участок)</t>
  </si>
  <si>
    <t xml:space="preserve"> (центр) </t>
  </si>
  <si>
    <t>Погреб- тир</t>
  </si>
  <si>
    <t>Подводящий газопровод низкого давления по объекту: " Теплоснабжения МДОУ №":</t>
  </si>
  <si>
    <t xml:space="preserve"> прот.209м.</t>
  </si>
  <si>
    <t>Подводящий газопровод по объекту- Теплоснабжение МОУ СОШ №27</t>
  </si>
  <si>
    <t>Распред.газопровод.выс.давл.</t>
  </si>
  <si>
    <t>по ул.Пролетарская от пер.Пугачева(ПГБ-4)до пер.Лермонтова (ПГБ-5) и ПГБ-5</t>
  </si>
  <si>
    <t>сквер (земельный участок)</t>
  </si>
  <si>
    <t xml:space="preserve">(район ДК) </t>
  </si>
  <si>
    <t>Информационный щит (по ул.Ленина у здания ДК)</t>
  </si>
  <si>
    <t>Информационный щит(пер.Красноармейский)</t>
  </si>
  <si>
    <t>Кондиционер "Favorit"KFR24</t>
  </si>
  <si>
    <t>Тепловая пушка Калибр ТВ 1,5/3А</t>
  </si>
  <si>
    <t>Сплит система Inter АС-07</t>
  </si>
  <si>
    <t>Ящик почтовый Garden JM-53/54 (GREY)</t>
  </si>
  <si>
    <t>Стол компьютерный (бух.)</t>
  </si>
  <si>
    <t>Стол компьютерный (каб. №2)</t>
  </si>
  <si>
    <t>Шкаф (каб. №4)</t>
  </si>
  <si>
    <t>Шкаф книжный (каб. №4)</t>
  </si>
  <si>
    <t>Шкаф книжный (каб. №2)</t>
  </si>
  <si>
    <t>Шкаф книжный (каб. №7)</t>
  </si>
  <si>
    <t>Шкаф книжный (фин.отд.)</t>
  </si>
  <si>
    <t>Шкаф (каб. №7)</t>
  </si>
  <si>
    <t>Сплит система POLARIS PS-1012 Ni Bio 3D</t>
  </si>
  <si>
    <t>Стеллаж ОШ-05</t>
  </si>
  <si>
    <t>Пылесос Samsung SC-6520</t>
  </si>
  <si>
    <t>Электростанция (генератор бензиновый) Elitech БЭС 12000Е</t>
  </si>
  <si>
    <t>26.12.2016 г.</t>
  </si>
  <si>
    <t>Сирена С-40(оповещ. гражд. обороны)</t>
  </si>
  <si>
    <t>Светодиодное табло красный 53*325</t>
  </si>
  <si>
    <t>Тепловая пушка Мастер BLP 10М газовая</t>
  </si>
  <si>
    <t>Сплит система САМСУНГ AQ-09 XLN/XLX</t>
  </si>
  <si>
    <t>Стелаж</t>
  </si>
  <si>
    <t>Стол В-814</t>
  </si>
  <si>
    <t>стол рабочий</t>
  </si>
  <si>
    <t>Каркас для щетки УДМУ 80/82.02</t>
  </si>
  <si>
    <t>Кресло MUSTANG ECO 30 черный</t>
  </si>
  <si>
    <t>Шкаф-гардероб (каб.закуп.)</t>
  </si>
  <si>
    <t>Шкаф низ-дерево, верх-стекло</t>
  </si>
  <si>
    <t>Трехсекционный складной стенд с карманами А4 (23 кармана)</t>
  </si>
  <si>
    <t>Стенд 1200*1700мм (11 карманов)</t>
  </si>
  <si>
    <t>Стенд 1200*1700мм (20 карманов)</t>
  </si>
  <si>
    <t>Стеллаж (архив)</t>
  </si>
  <si>
    <t>Шкаф бухг. 1555*470*360 трейзер(приемн)</t>
  </si>
  <si>
    <t>Трибуна</t>
  </si>
  <si>
    <t>Шкаф навесной (1-1)</t>
  </si>
  <si>
    <t>Шкаф навесной (1-2)</t>
  </si>
  <si>
    <t>Шкаф навесной (1-3)</t>
  </si>
  <si>
    <t>Шкаф навесной (1-4)</t>
  </si>
  <si>
    <t>Шкаф бухгалтерский 310*420*350</t>
  </si>
  <si>
    <t>"Авантаж" Шкаф для одежды В-890 714*598*1924 ДСП(мил.орех)(3м:В-837+ВД-866+ВФ-866</t>
  </si>
  <si>
    <t>Бухгалтерский шкаф КБС 021Т</t>
  </si>
  <si>
    <t>Бухгалтерский шкаф КБС 021Т(1)</t>
  </si>
  <si>
    <t>Бухгалтерский шкаф КБС 021Т(2)</t>
  </si>
  <si>
    <t>Бухгалтерский шкаф КБС 021Т(№)</t>
  </si>
  <si>
    <t>Бухгалтерский шкаф КБС 021Т(4)</t>
  </si>
  <si>
    <t>Стол для переговоров 1</t>
  </si>
  <si>
    <t>Стол для переговоров</t>
  </si>
  <si>
    <t>Стол (кухня)</t>
  </si>
  <si>
    <t>Уголок</t>
  </si>
  <si>
    <t>Холодильник</t>
  </si>
  <si>
    <t>Сплит система Galanz AUS-24H53R230T4(DC inverter)</t>
  </si>
  <si>
    <t>Сплит система HEC 07HND 203/R2</t>
  </si>
  <si>
    <t>Двигатель электрической станции Elitech БЭС1200 Е</t>
  </si>
  <si>
    <t>38,632,02</t>
  </si>
  <si>
    <t>Кофемашина Bosch TES 55236 RU</t>
  </si>
  <si>
    <t>Монолит ПМ35,1+ОМ03*2Брифинг-приставка полукруг 1400*700*750 бук</t>
  </si>
  <si>
    <t>Монолит ТМ25,1 Тумба подкатная 3ящ+замок 400*520*530 бук</t>
  </si>
  <si>
    <t>Монолит СМ5,1 стол эргономичный левый 1400*900(700)*650 бук</t>
  </si>
  <si>
    <t>Кресло Brabix "Eldorado" EX-504 каркас пластик экокожа коричневое (120кг)(1-1)</t>
  </si>
  <si>
    <t>Кресло Brablx "Eldorado" EX-504 каркас пластик экокожа коричневое (120кг)(1-2)</t>
  </si>
  <si>
    <t>Кресло Brabix "Eldorado" EX-504 каркас пластик экокожа коричневое (120кг)(1-3)</t>
  </si>
  <si>
    <t>Кресло Brabix "Eldorado" EX-504 каркас пластик экокожа коричневое (120кг)(1-4)</t>
  </si>
  <si>
    <t>Кресло Brabix "Eldorado" EX-504 каркас пластик экокожа коричневое (120кг)(1-5)</t>
  </si>
  <si>
    <t>Кресло Brabix "Eldorado" EX-504 каркас пластик экокожа коричневое (120кг)(1-6)</t>
  </si>
  <si>
    <t>Кресло Brabix "Eldorado" EX-504 каркас пластик экокожа бежевое (120кг)</t>
  </si>
  <si>
    <t>Кресло Brabix "Grand" EX-504 каркас хром кожа черное (120 кг)</t>
  </si>
  <si>
    <t>Монолит СМ4.3 Стол эргономичный правый 1400*900(700)*750 орех</t>
  </si>
  <si>
    <t>Монолит ТМ25,1 Тумба подкатная 3ящ+замок 400*520*580 орех</t>
  </si>
  <si>
    <t>Кресло Brabix "Space" EX-508 крестовина хром экокожа черное (120 кг)</t>
  </si>
  <si>
    <t>Кресло Brabix "Space" EX-508 53116 крестовина хром экокожа коричневое (120 кг)</t>
  </si>
  <si>
    <t>Кресло Brabix "Eldorado" EX-504 каркас пластик экокожа коричневое (120кг)</t>
  </si>
  <si>
    <t>Кресло "Версаль 3М" мобильная переносная секция (1-1)</t>
  </si>
  <si>
    <t>Кресло "Версаль 3М" мобильная переносная секция (1-2)</t>
  </si>
  <si>
    <t>Кресло "Версаль 3М" мобильная переносная секция (1-3)</t>
  </si>
  <si>
    <t>Кресло "Версаль 3М" мобильная переносная секция (1-4)</t>
  </si>
  <si>
    <t>Кресло "Версаль 3М" мобильная переносная секция (1-5)</t>
  </si>
  <si>
    <t>Кресло "Версаль 3М" мобильная переносная секция (1-6)</t>
  </si>
  <si>
    <t>Кресло "Версаль 3М" мобильная переносная секция (1-7)</t>
  </si>
  <si>
    <t>Кресло "Версаль 3М" мобильная переносная секция (1-8)</t>
  </si>
  <si>
    <t>Кресло "Версаль 3М" мобильная переносная секция (1-9)</t>
  </si>
  <si>
    <t>Кресло "Версаль 3М" мобильная переносная секция (1-10)</t>
  </si>
  <si>
    <t>Кресло "Версаль 3М" мобильная переносная секция (1-11)</t>
  </si>
  <si>
    <t>Кресло "Версаль 3М" мобильная переносная секция (1-12)</t>
  </si>
  <si>
    <t>Кресло "Версаль 3М" мобильная переносная секция (1-13)</t>
  </si>
  <si>
    <t>Кресло "Версаль 3М" мобильная переносная секция (1-14)</t>
  </si>
  <si>
    <t>Кресло "Версаль 3М" мобильная переносная секция (1-15)</t>
  </si>
  <si>
    <t>Кресло "Версаль 3М" мобильная переносная секция (1-16)</t>
  </si>
  <si>
    <t>Кресло "Версаль 3М" мобильная переносная секция (1-17)</t>
  </si>
  <si>
    <t>Кресло "Версаль 3М" мобильная переносная секция (1-18)</t>
  </si>
  <si>
    <t>Кресло "Версаль 3М" мобильная переносная секция (1-19)</t>
  </si>
  <si>
    <t>Кресло "Версаль 3М" мобильная переносная секция (1-20)</t>
  </si>
  <si>
    <t>Сплит система ROVEX RS-30AST 1тепло/холод</t>
  </si>
  <si>
    <t>Стол рабочий (Опарина Т.И.)</t>
  </si>
  <si>
    <t>Стол эргономичный левый (каб закуп)</t>
  </si>
  <si>
    <t>"Авантаж" Стеллаж высокий В-836 714*378*1924 (мил.орех)</t>
  </si>
  <si>
    <t>Бензоэлектростанция DDE DPG6501 6.5/6.0кВт220В бак 25л непрер.8ч</t>
  </si>
  <si>
    <t xml:space="preserve">Стол угловой тумбовый </t>
  </si>
  <si>
    <t>Стенд 950х1200мм</t>
  </si>
  <si>
    <t>Романа 501.02.00 Спорнтивный комплекс</t>
  </si>
  <si>
    <t xml:space="preserve">Романа 501.03.00 Брусья разновысокие </t>
  </si>
  <si>
    <t>Романа 204.11.00 Спортивное оборудование</t>
  </si>
  <si>
    <t>СО-3.1.64.00 Тренажер "Жим к груди" (стандартный)</t>
  </si>
  <si>
    <t>СО-3.1.65.00 Тренажер "Жим ногами" (стандартный)</t>
  </si>
  <si>
    <t>СО-3.1.62.00 Тренажер "Тяга верхняя" (стандартный)</t>
  </si>
  <si>
    <t>Романа 204.06.00 Спортивное оборудование</t>
  </si>
  <si>
    <t>Романа 501.01.00 Спортивный комплекс</t>
  </si>
  <si>
    <t>Романа 207.02.00 Лавка-пресс</t>
  </si>
  <si>
    <t>Романа 207.04.00 Спортивный комплекс</t>
  </si>
  <si>
    <t>Романа 204.21.00 Брусья</t>
  </si>
  <si>
    <t>Скамейка "ЛПР" 1,5м</t>
  </si>
  <si>
    <t>Скамейка "ЛПР" 1,5м (1)</t>
  </si>
  <si>
    <t>Рубильник АВВ 100 А реверс.3пол/без ручки ОТ 100FЗС,2070302780</t>
  </si>
  <si>
    <t>Распоряжение Администрации Старотитаровского сельского поселения Темрюкского района №295-р от 18.08.2017</t>
  </si>
  <si>
    <t>по пер. Красноармейскому от ул. Широкой до ж.д. № 40</t>
  </si>
  <si>
    <t>прот. 86 м</t>
  </si>
  <si>
    <t>по пер. Красноармейскому от ул Широкой до ж.д. №36</t>
  </si>
  <si>
    <t>прот. 115м</t>
  </si>
  <si>
    <t>по пер. Красноармейскому от ул. Садовой до ж.д. №16</t>
  </si>
  <si>
    <t>прот. 200м</t>
  </si>
  <si>
    <t>по пер. Красноармейскому от ул. Широкой до ж.д. №23</t>
  </si>
  <si>
    <t>прот. 155м</t>
  </si>
  <si>
    <t>по пер. Красноармейскому от ул. Широкой до ж.д. №34</t>
  </si>
  <si>
    <t>прот. 115 м</t>
  </si>
  <si>
    <t>по пер. Гоголя от ул. Носова до ж.д. №6</t>
  </si>
  <si>
    <t>по пер. Почтовому от ж.д. № 2 до ж.д.№23</t>
  </si>
  <si>
    <t>прот. 74 м</t>
  </si>
  <si>
    <t>по пер. Новый от ул. Таманской до ж.д. № 5</t>
  </si>
  <si>
    <t>прот. 65 м</t>
  </si>
  <si>
    <t>по пер. Новый от ул. Ростовской до ж.д. № 16</t>
  </si>
  <si>
    <t>прот 90м</t>
  </si>
  <si>
    <t>по пер. Новый от ул. Комсомольской до ж.д. № 24</t>
  </si>
  <si>
    <t>прот 120м</t>
  </si>
  <si>
    <t>по пер. Новый от ул. Комсомольская до ж.д. № 18</t>
  </si>
  <si>
    <t>по пер. Новый от ул. Ростовская до ж.д. № 8</t>
  </si>
  <si>
    <t>прот. 103м</t>
  </si>
  <si>
    <t>по пер. Новый от ул. Береговой до ул. Ленина</t>
  </si>
  <si>
    <t>прот 260м</t>
  </si>
  <si>
    <t>по пер. Новый от ул. Таманской до ж.д. №9</t>
  </si>
  <si>
    <t>прот. 112м</t>
  </si>
  <si>
    <t>по пер. Новый от ул. Ленина до ж.д. № 58</t>
  </si>
  <si>
    <t>прот 80м</t>
  </si>
  <si>
    <t>по пер. Горького от ул. Чапаева до ж.д. № 111</t>
  </si>
  <si>
    <t>по пер. Горького от ул. Чапаева до ул. Садовой</t>
  </si>
  <si>
    <t xml:space="preserve">прот 136м </t>
  </si>
  <si>
    <t>по пер. Горького от ул. Ленина до ж.д. № 95</t>
  </si>
  <si>
    <t>прот 67 м</t>
  </si>
  <si>
    <t>по пер. Горького от ул. Пролетарской до ж.д. № 124</t>
  </si>
  <si>
    <t>прот 83м</t>
  </si>
  <si>
    <t>по пер. Горького от ул. Садовой до ж.д. № 104</t>
  </si>
  <si>
    <t>прот 100м</t>
  </si>
  <si>
    <t>по пер. Горького от ул. Ленина до ж.д. № 104</t>
  </si>
  <si>
    <t>прот 112м</t>
  </si>
  <si>
    <t>по пер. Новый от ул. Широкой до ж.д. № 57</t>
  </si>
  <si>
    <t>по пер. Ильича от ул. Железнодорожной до ж.д. №16</t>
  </si>
  <si>
    <t xml:space="preserve">прот 66м </t>
  </si>
  <si>
    <t>по пер. Ильича от ул. Кирова до ж.д. №24</t>
  </si>
  <si>
    <t>прот 79м</t>
  </si>
  <si>
    <t>по пер. Крылова от ул. Береговой до ж.д. № 83</t>
  </si>
  <si>
    <t xml:space="preserve">прот 303м </t>
  </si>
  <si>
    <t>по пер. Новый от ул. Пролетарской до ж.д. № 72</t>
  </si>
  <si>
    <t>прот 70м</t>
  </si>
  <si>
    <t>по ул. Носова от пер. Горького до ж.д. №47</t>
  </si>
  <si>
    <t>прот 170м</t>
  </si>
  <si>
    <t xml:space="preserve">по ул. Титова от пер Пушкина </t>
  </si>
  <si>
    <t>прот 576м</t>
  </si>
  <si>
    <t>по ул. Виноградной от пер. Ильича к ж.д. № 47</t>
  </si>
  <si>
    <t>прот 105м</t>
  </si>
  <si>
    <t>Распоряжение главы Старотитаровского сельского поселения Темрюкский район от 27.10.2016г № 576-р</t>
  </si>
  <si>
    <t>а</t>
  </si>
  <si>
    <t>Тумба приставная  м/о 430*550*740</t>
  </si>
  <si>
    <t>Тумба приставная м/о 430*550*740</t>
  </si>
  <si>
    <t>Горка 1550 Гр-04.00</t>
  </si>
  <si>
    <t>Крышка 30 Кр-30.00</t>
  </si>
  <si>
    <t>Лаз круговой</t>
  </si>
  <si>
    <t>Лестница входная 950 Лт-13.50</t>
  </si>
  <si>
    <t>Площадка 900 Пл-01.00 (1-1)</t>
  </si>
  <si>
    <t>Площадка 900 Пл-01.00 (1-2)</t>
  </si>
  <si>
    <t>Площадка 900 Пл-01.00 (1-3)</t>
  </si>
  <si>
    <t>Площадка 900 Пл-01.00 (1-4)</t>
  </si>
  <si>
    <t>Площадка 900 Пл-01.00 (1-5)</t>
  </si>
  <si>
    <t>Площадка 900 Пл-01.00 (1-6)</t>
  </si>
  <si>
    <t>Ограждение 1800 Огр-05.04 (1-1)</t>
  </si>
  <si>
    <t>Мини-диск "Пионер"</t>
  </si>
  <si>
    <t>Цифровой фотоаппарат Никон</t>
  </si>
  <si>
    <t>Микшерский пульт "Миг 88"</t>
  </si>
  <si>
    <t>Пульт 1604</t>
  </si>
  <si>
    <t>Световой прибор Imlight Fantom</t>
  </si>
  <si>
    <t>Гитара</t>
  </si>
  <si>
    <t>Аккустическая система ALTO (2)</t>
  </si>
  <si>
    <t>Микрофон CARVIN M50</t>
  </si>
  <si>
    <t>Газонокосилка "Штиль"</t>
  </si>
  <si>
    <t>Ноутбук НР Pavilion</t>
  </si>
  <si>
    <t>Компьютер в комплекте (ПЭВМ ОК -Е2160)библ.сел.ул.Ленина 230( без монитора)</t>
  </si>
  <si>
    <t>Стиральная машина</t>
  </si>
  <si>
    <t>Кулер Ecotronic H2-LE</t>
  </si>
  <si>
    <t>Факс PANASONIC KX-FT 982 RUW белый</t>
  </si>
  <si>
    <t>Проэктор BenQ SP870</t>
  </si>
  <si>
    <t xml:space="preserve">Эран на штативе </t>
  </si>
  <si>
    <t>Телевизор ЖК Samsung</t>
  </si>
  <si>
    <t>Компьютер FOX Virzit office A01C AMD</t>
  </si>
  <si>
    <t>Ноутбук Asus N53Sm</t>
  </si>
  <si>
    <t>Телевизор ЖК LG 55 LB 631 V</t>
  </si>
  <si>
    <t>Музыкальный центр Sony MHC-ECL 5 black</t>
  </si>
  <si>
    <t>Циркуляционный насос CRC 2k14-3 скор</t>
  </si>
  <si>
    <t>Полиграфическая продукция (серия книг "Великие русские путешественники") 15шт.</t>
  </si>
  <si>
    <t>Стеллаж</t>
  </si>
  <si>
    <t>Жалюзи горизонтальные белые 3шт.</t>
  </si>
  <si>
    <t>Модем TP-Link TD-W8961 ADSL/ADSL2/2+/802.11</t>
  </si>
  <si>
    <t>Полка (2015)</t>
  </si>
  <si>
    <t>Гидроаккумулятор AQM 200л</t>
  </si>
  <si>
    <t>Прожектор NAV 94749 NFL-SM-100-5K-GR-IP65LED (2 шт.)</t>
  </si>
  <si>
    <t>ЖК-монитор Acer V176Lb(5 мс, 100:1 (АСМ), 250 Кд/м2, 17"TN TFT, 1280*1024, D-sub, 170/160, черный</t>
  </si>
  <si>
    <t>Дверь металлическая: черные навесы, профильный уголок 63 дверной проем-2 шт, профильный уголок 40, металлическое полотно толщина 2 мм. М Д В-5 мм, замок Эльбор гранит, 2 шпингалета. (2 шт.)</t>
  </si>
  <si>
    <t>Подставка для флагштока</t>
  </si>
  <si>
    <t>Трибуна для выступлений</t>
  </si>
  <si>
    <t>ALTO SR400A Активная 2-хполосная система 400ВТ RMS</t>
  </si>
  <si>
    <t>20.12.2012</t>
  </si>
  <si>
    <t>BEHRINGER UB 2222FX-PRO EURORACK универсальный микшерный</t>
  </si>
  <si>
    <t>Бензотриммер</t>
  </si>
  <si>
    <t>01.07.2014</t>
  </si>
  <si>
    <t>Экран на штативеProjecta Professional</t>
  </si>
  <si>
    <t>30.11.2012</t>
  </si>
  <si>
    <t>Ноутбук HP Pavilion g6-2260sr (черный)</t>
  </si>
  <si>
    <t>01.10.2013</t>
  </si>
  <si>
    <t>Швейная машинка</t>
  </si>
  <si>
    <t>10.12.2013</t>
  </si>
  <si>
    <t>X-138 Led PAR 64  светодиодный лазерный прибор RGB</t>
  </si>
  <si>
    <t>19.12.2013</t>
  </si>
  <si>
    <t>X-MAGIC 205 светодиодный лазерный прибор</t>
  </si>
  <si>
    <t>Фотоаппарат Samsung WB30F черный (16MPix 4608x3456 10xZoom F3.1-F6.3 LCD3.0”</t>
  </si>
  <si>
    <t>17.12.2013</t>
  </si>
  <si>
    <t>Лазерный принтер Kyocera FS-1040(USB2.0,1200dpiA-4)</t>
  </si>
  <si>
    <t>28.03.2017</t>
  </si>
  <si>
    <t>Факс PANASONIC KX-FT 982  RUBбелый,черный</t>
  </si>
  <si>
    <t>DP-SOUND PP-315A активная акустическая система 600Ватт</t>
  </si>
  <si>
    <t>16.12.2013</t>
  </si>
  <si>
    <t>Котел отопительный КСГВ-10 Житомир</t>
  </si>
  <si>
    <t>Стол комп.Каскад№1</t>
  </si>
  <si>
    <t>Кафедра библиотечная</t>
  </si>
  <si>
    <t>Фотоаппарат Nikon CoolPix S2700красный 16Mb 6x2.7’’720p42Mb SDXC EN-EL19</t>
  </si>
  <si>
    <t xml:space="preserve">Кресло для актового зала 3-х местная секция "Спутник эконом ЗМ" (1-4) </t>
  </si>
  <si>
    <t xml:space="preserve">Кресло для актового зала 3-х местная секция "Спутник эконом ЗМ" (1-5) </t>
  </si>
  <si>
    <t xml:space="preserve">Кресло для актового зала 3-х местная секция "Спутник эконом ЗМ" (1-6) </t>
  </si>
  <si>
    <t xml:space="preserve">Кресло для актового зала 3-х местная секция "Спутник эконом ЗМ" (1-7) </t>
  </si>
  <si>
    <t xml:space="preserve">Кресло для актового зала 3-х местная секция "Спутник эконом ЗМ" (1-8) </t>
  </si>
  <si>
    <t xml:space="preserve">Кресло для актового зала 3-х местная секция "Спутник эконом ЗМ" (1-9) </t>
  </si>
  <si>
    <t xml:space="preserve">Кресло для актового зала 3-х местная секция "Спутник эконом ЗМ" (1-10) </t>
  </si>
  <si>
    <t xml:space="preserve">Кресло для актового зала 3-х местная секция "Спутник эконом ЗМ" (1-11) </t>
  </si>
  <si>
    <t xml:space="preserve">Кресло для актового зала 3-х местная секция "Спутник эконом ЗМ" (1-12) </t>
  </si>
  <si>
    <t xml:space="preserve">Кресло для актового зала 3-х местная секция "Спутник эконом ЗМ" (1-13) </t>
  </si>
  <si>
    <t xml:space="preserve">Кресло для актового зала 3-х местная секция "Спутник эконом ЗМ" (1-14) </t>
  </si>
  <si>
    <t xml:space="preserve">Кресло для актового зала 3-х местная секция "Спутник эконом ЗМ" (1-15) </t>
  </si>
  <si>
    <t xml:space="preserve">Кресло для актового зала 3-х местная секция "Спутник эконом ЗМ" (1-16) </t>
  </si>
  <si>
    <t xml:space="preserve">Кресло для актового зала 3-х местная секция "Спутник эконом ЗМ" (1-17) </t>
  </si>
  <si>
    <t xml:space="preserve">Кресло для актового зала 3-х местная секция "Спутник эконом ЗМ" (1-18) </t>
  </si>
  <si>
    <t xml:space="preserve">Кресло для актового зала 3-х местная секция "Спутник эконом ЗМ" (1-20) </t>
  </si>
  <si>
    <t xml:space="preserve">Кресло для актового зала 3-х местная секция "Спутник эконом ЗМ" (1-19) </t>
  </si>
  <si>
    <t xml:space="preserve">Кресло для актового зала 3-х местная секция "Спутник эконом ЗМ" (1-21) </t>
  </si>
  <si>
    <t xml:space="preserve">Кресло для актового зала 3-х местная секция "Спутник эконом ЗМ" (1-22) </t>
  </si>
  <si>
    <t xml:space="preserve">Кресло для актового зала 3-х местная секция "Спутник эконом ЗМ" (1-23) </t>
  </si>
  <si>
    <t xml:space="preserve">Кресло для актового зала 3-х местная секция "Спутник эконом ЗМ" (1-24) </t>
  </si>
  <si>
    <t xml:space="preserve">Кресло для актового зала 3-х местная секция "Спутник эконом ЗМ" (1-25) </t>
  </si>
  <si>
    <t xml:space="preserve">Кресло для актового зала 3-х местная секция "Спутник эконом ЗМ" (1-26) </t>
  </si>
  <si>
    <t xml:space="preserve">Кресло для актового зала 3-х местная секция "Спутник эконом ЗМ" (1-27) </t>
  </si>
  <si>
    <t xml:space="preserve">Кресло для актового зала 3-х местная секция "Спутник эконом ЗМ" (1-28) </t>
  </si>
  <si>
    <t xml:space="preserve">Кресло для актового зала 3-х местная секция "Спутник эконом ЗМ" (1-29) </t>
  </si>
  <si>
    <t xml:space="preserve">Кресло для актового зала 3-х местная секция "Спутник эконом ЗМ" (1-30) </t>
  </si>
  <si>
    <t xml:space="preserve">Кресло для актового зала 3-х местная секция "Спутник эконом ЗМ" (1-31) </t>
  </si>
  <si>
    <t xml:space="preserve">Кресло для актового зала 3-х местная секция "Спутник эконом ЗМ" (1-32) </t>
  </si>
  <si>
    <t xml:space="preserve">Кресло для актового зала 3-х местная секция "Спутник эконом ЗМ" (1-33) </t>
  </si>
  <si>
    <t xml:space="preserve">Кресло для актового зала 3-х местная секция "Спутник эконом ЗМ" (1-34) </t>
  </si>
  <si>
    <t xml:space="preserve">Кресло для актового зала 3-х местная секция "Спутник эконом ЗМ" (1-35) </t>
  </si>
  <si>
    <t xml:space="preserve">Кресло для актового зала 3-х местная секция "Спутник эконом ЗМ" (1-36) </t>
  </si>
  <si>
    <t xml:space="preserve">Кресло для актового зала 3-х местная секция "Спутник эконом ЗМ" (1-37) </t>
  </si>
  <si>
    <t xml:space="preserve">Кресло для актового зала 3-х местная секция "Спутник эконом ЗМ" (1-38) </t>
  </si>
  <si>
    <t xml:space="preserve">Кресло для актового зала 3-х местная секция "Спутник эконом ЗМ" (1-39) </t>
  </si>
  <si>
    <t xml:space="preserve">Кресло для актового зала 3-х местная секция "Спутник эконом ЗМ" (1-40) </t>
  </si>
  <si>
    <t xml:space="preserve">Кресло для актового зала 3-х местная секция "Спутник эконом ЗМ" (1-41) </t>
  </si>
  <si>
    <t xml:space="preserve">Кресло для актового зала 3-х местная секция "Спутник эконом ЗМ" (1-42) </t>
  </si>
  <si>
    <t xml:space="preserve">Кресло для актового зала 3-х местная секция "Спутник эконом ЗМ" (1-43) </t>
  </si>
  <si>
    <t xml:space="preserve">Кресло для актового зала 3-х местная секция "Спутник эконом ЗМ" (1-44) </t>
  </si>
  <si>
    <t xml:space="preserve">Кресло для актового зала 3-х местная секция "Спутник эконом ЗМ" (1-45) </t>
  </si>
  <si>
    <t xml:space="preserve">Кресло для актового зала 3-х местная секция "Спутник эконом ЗМ" (1-46) </t>
  </si>
  <si>
    <t xml:space="preserve">Кресло для актового зала 3-х местная секция "Спутник эконом ЗМ" (1-47) </t>
  </si>
  <si>
    <t xml:space="preserve">Кресло для актового зала 3-х местная секция "Спутник эконом ЗМ" (1-48) </t>
  </si>
  <si>
    <t xml:space="preserve">Кресло для актового зала 3-х местная секция "Спутник эконом ЗМ" (1-49) </t>
  </si>
  <si>
    <t xml:space="preserve">Кресло для актового зала 3-х местная секция "Спутник эконом ЗМ" (1-50) </t>
  </si>
  <si>
    <t xml:space="preserve">Кресло для актового зала 3-х местная секция "Спутник эконом ЗМ" (1-51) </t>
  </si>
  <si>
    <t xml:space="preserve">Кресло для актового зала 3-х местная секция "Спутник эконом ЗМ" (1-52) </t>
  </si>
  <si>
    <t xml:space="preserve">Кресло для актового зала 3-х местная секция "Спутник эконом ЗМ" (1-53) </t>
  </si>
  <si>
    <t xml:space="preserve">Кресло для актового зала 3-х местная секция "Спутник эконом ЗМ" (1-54) </t>
  </si>
  <si>
    <t xml:space="preserve">Кресло для актового зала 3-х местная секция "Спутник эконом ЗМ" (1-56) </t>
  </si>
  <si>
    <t xml:space="preserve">Кресло для актового зала 3-х местная секция "Спутник эконом ЗМ" (1-55) </t>
  </si>
  <si>
    <t xml:space="preserve">Кресло для актового зала 3-х местная секция "Спутник эконом ЗМ" (1-57) </t>
  </si>
  <si>
    <t xml:space="preserve">Кресло для актового зала 3-х местная секция "Спутник эконом ЗМ" (1-58) </t>
  </si>
  <si>
    <t xml:space="preserve">Кресло для актового зала 3-х местная секция "Спутник эконом ЗМ" (1-59) </t>
  </si>
  <si>
    <t xml:space="preserve">Кресло для актового зала 3-х местная секция "Спутник эконом ЗМ" (1-60) </t>
  </si>
  <si>
    <t xml:space="preserve">Кресло для актового зала 3-х местная секция "Спутник эконом ЗМ" (1-61) </t>
  </si>
  <si>
    <t xml:space="preserve">Кресло для актового зала 3-х местная секция "Спутник эконом ЗМ" (1-62) </t>
  </si>
  <si>
    <t xml:space="preserve">Кресло для актового зала 3-х местная секция "Спутник эконом ЗМ" (1-63) </t>
  </si>
  <si>
    <t xml:space="preserve">Кресло для актового зала 3-х местная секция "Спутник эконом ЗМ" (1-64) </t>
  </si>
  <si>
    <t xml:space="preserve">Кресло для актового зала 3-х местная секция "Спутник эконом ЗМ" (1-65) </t>
  </si>
  <si>
    <t xml:space="preserve">Кресло для актового зала 3-х местная секция "Спутник эконом ЗМ" (1-66) </t>
  </si>
  <si>
    <t xml:space="preserve">Кресло для актового зала 3-х местная секция "Спутник эконом ЗМ" (1-67) </t>
  </si>
  <si>
    <t xml:space="preserve">Кресло для актового зала 3-х местная секция "Спутник эконом ЗМ" (1-68) </t>
  </si>
  <si>
    <t xml:space="preserve">Кресло для актового зала 3-х местная секция "Спутник эконом ЗМ" (1-69) </t>
  </si>
  <si>
    <t xml:space="preserve">Кресло для актового зала 3-х местная секция "Спутник эконом ЗМ" (1-70) </t>
  </si>
  <si>
    <t xml:space="preserve">Кресло для актового зала 3-х местная секция "Спутник эконом ЗМ" (1-71) </t>
  </si>
  <si>
    <t xml:space="preserve">Кресло для актового зала 3-х местная секция "Спутник эконом ЗМ" (1-72) </t>
  </si>
  <si>
    <t xml:space="preserve">Кресло для актового зала 3-х местная секция "Спутник эконом ЗМ" (1-73) </t>
  </si>
  <si>
    <t xml:space="preserve">Кресло для актового зала 3-х местная секция "Спутник эконом ЗМ" (1-74) </t>
  </si>
  <si>
    <t xml:space="preserve">Кресло для актового зала 3-х местная секция "Спутник эконом ЗМ" (1-75) </t>
  </si>
  <si>
    <t xml:space="preserve">Кресло для актового зала 3-х местная секция "Спутник эконом ЗМ" (1-76) </t>
  </si>
  <si>
    <t xml:space="preserve">Кресло для актового зала 3-х местная секция "Спутник эконом ЗМ" (1-77) </t>
  </si>
  <si>
    <t>по пер. Крылова  от ШГРП № 2, по ул. Чапаева, по пер. Грького, по ул. Пролетарская до пер. Школьный</t>
  </si>
  <si>
    <t>Распоряжение главы Старотитаровского сельского поселения Темрюкский район от 14.08.2014 г. № 182-р</t>
  </si>
  <si>
    <t>по ул. Ленина (нечетная сторона) от пер. Крылова до пер. Горького</t>
  </si>
  <si>
    <t>Распоряжение главы Старотитаровского сельского поселения Темрюкский район от 14.08.2014 г. № 181-р</t>
  </si>
  <si>
    <t>ул. Садовая (нечетная сторона) от пер. Гоголя до жилого дома № 289</t>
  </si>
  <si>
    <t>Распоряжение главы Старотитаровского сельского поселения Темрюкский район от 14.08.2014 г. № 180-р</t>
  </si>
  <si>
    <t>по пер. Школьный от ул. Носова до жилого дома № 13</t>
  </si>
  <si>
    <t>Распоряжение главы Старотитаровского сельского поселения Темрюкский район от 14.08.2014 г. № 179-р</t>
  </si>
  <si>
    <t>по ул. Лебединский тупик от пер. Совхозный до домов №№1А и 2А</t>
  </si>
  <si>
    <t>Распоряжение главы Старотитаровского сельского поселения Темрюкский район от 14.08.2014 г. № 185-р</t>
  </si>
  <si>
    <t>от переулка Почтовый (нечетная сторона) с переходом через улицу Ленина к административному зданию музея</t>
  </si>
  <si>
    <t>Распоряжение главы Старотитаровского сельского поселения Темрюкский район от 01.09. 2014 г. № 198-р</t>
  </si>
  <si>
    <t>по улице Виноградная</t>
  </si>
  <si>
    <t>Распоряжение главы Старотитаровского сельского поселения Темрюкский район от 01.09. 2014 г. № 199-р</t>
  </si>
  <si>
    <t>по переулку Первомайский от улицы Береговая до жилого дома № 29</t>
  </si>
  <si>
    <t>Распоряжение главы Старотитаровского сельского поселения Темрюкский район от 01.09. 2014 г. № 200-р</t>
  </si>
  <si>
    <t>по переулку Красноармейский (нечетная сторона) до жилого дома № 11</t>
  </si>
  <si>
    <t>Распоряжение главы Старотитаровского сельского поселения Темрюкский район от 01.09. 2014 г. № 201-р</t>
  </si>
  <si>
    <t>по улице Носова от переулка Школьный до жилого дома № 36</t>
  </si>
  <si>
    <t>Распоряжение главы Старотитаровского сельского поселения Темрюкский район от 01.09. 2014 г. № 194-р</t>
  </si>
  <si>
    <t>по улице Широкая от переулка Степной до жилого дома № 280 А</t>
  </si>
  <si>
    <t>Распоряжение главы Старотитаровского сельского поселения Темрюкский район от 01.09. 2014 г. № 195-р</t>
  </si>
  <si>
    <t>по переулку Степной от улицы Широкая до жилого дома № 54</t>
  </si>
  <si>
    <t>Распоряжение главы Старотитаровского сельского поселения Темрюкский район от 01.09. 2014 г. № 196-р</t>
  </si>
  <si>
    <t>по переулку Горького  от жилого дома №140 до улицы Широкая</t>
  </si>
  <si>
    <t>Распоряжение главы Старотитаровского сельского поселения Темрюкский район от 16.10. 2014 г. № 247-р</t>
  </si>
  <si>
    <t>по улице Широкая от переулка Октябрьский до жилого дома №104</t>
  </si>
  <si>
    <t>Распоряжение главы Старотитаровского сельского поселения Темрюкский район от 16.10. 2014 г. № 248-р</t>
  </si>
  <si>
    <t>по переулку Ильича от улицы Чапаева до жилого дома № 89</t>
  </si>
  <si>
    <t>Распоряжение главы Старотитаровского сельского поселения Темрюкский район от 16.10. 2014 г. № 249-р</t>
  </si>
  <si>
    <t>по переулку Почтовый от жилого дома № 2 до жилого дома № 4</t>
  </si>
  <si>
    <t>Распоряжение главы Старотитаровского сельского поселения Темрюкский район от 16.10. 2014 г. № 250-р</t>
  </si>
  <si>
    <t>по улице Ленина от жилого дома № 17 до жилого дома № 1</t>
  </si>
  <si>
    <t>Распоряжение главы Старотитаровского сельского поселения Темрюкский район от 16.10. 2014 г. № 251-р</t>
  </si>
  <si>
    <t>по улице Широкая от жилого дома № 160 до жилого дома № 166</t>
  </si>
  <si>
    <t>Распоряжение главы Старотитаровского сельского поселения Темрюкский район от 16.10. 2014 г. № 252-р</t>
  </si>
  <si>
    <t>по переулку Школьный от жилого дома № 77 до улицы Пролетарская</t>
  </si>
  <si>
    <t>Распоряжение главы Старотитаровского сельского поселения Темрюкский район от 16.10. 2014 г. № 253-р</t>
  </si>
  <si>
    <t>по переулку Совхозный от жилого дома № 14 до жилого дома №20</t>
  </si>
  <si>
    <t>Распоряжение главы Старотитаровского сельского поселения Темрюкский район от 16.10. 2014 г. № 254-р</t>
  </si>
  <si>
    <t>Автономный светодиодный светофор на солнечных батареях Т-7 двусторонний</t>
  </si>
  <si>
    <t>Автономный светодиодный светофор на солнечных батареях Т-7 двусторонний (1)</t>
  </si>
  <si>
    <t>Автономный светодиодный светофор на солнечных батареях Т-7 двусторонний (2)</t>
  </si>
  <si>
    <t>Автономный светодиодный светофор на солнечных батареях Т-7 двусторонний(3)</t>
  </si>
  <si>
    <t>Автономный светодиодный светофор на солнечных батареях Т-7 двусторонний(4)</t>
  </si>
  <si>
    <t>Автономный светодиодный светофор на солнечных батареях Т-7 двусторонний(5)</t>
  </si>
  <si>
    <t>Автономный светодиодный светофор на солнечных батареях Т-7 двусторонний (6)</t>
  </si>
  <si>
    <t>Автономный светодиодный светофор на солнечных батареях Т-7 двусторонний (7)</t>
  </si>
  <si>
    <t>Флеш-драйв Fpacer AH-223,      16 GB</t>
  </si>
  <si>
    <t xml:space="preserve">Винчестер 1TB SEAGATE ST1000DM003 SATA 3 </t>
  </si>
  <si>
    <t>"Авантаж" стол эргономичный В-824л 1380*1180*740 (мил.орех) (2м: ВС-824л,  ВК-824л)</t>
  </si>
  <si>
    <t>"Авантаж" Корпус тумбы приставной В-804 430*510*722 ДСП (мил.орех)</t>
  </si>
  <si>
    <t>"Авантаж" топ тумбы приставной В-800 (мил.орех)</t>
  </si>
  <si>
    <t>"Авантаж" Шкаф для одежды В-890 714*598*1924 ДСП (мил.орех) (3м:В-837+ВД+866+ВФ-866)</t>
  </si>
  <si>
    <t>"Авантаж" Стеллаж высокий В--836 714*378*1924 (мил.орех)</t>
  </si>
  <si>
    <t>"Авантаж" Двери низкие В-862 706*720*16 ДСП (Миланский Орех) (2м:ВД-862, фурнитура ВФ-862) 2шт.</t>
  </si>
  <si>
    <t>Стеллаж 714*378*1202мм. ЛДСП 16 мм мил.орех</t>
  </si>
  <si>
    <t>"Техно-Арго" Полка для клавиатуры А-403 (орех) 59*28+фурнитура</t>
  </si>
  <si>
    <t>"Авантаж" Подставка под системный блок В-403 (254*448*222) ДСП (мил.орех)</t>
  </si>
  <si>
    <t>"Авантаж" Приставка В-841 680*400*18 (мил.орех) 2шт.</t>
  </si>
  <si>
    <t>"ТехноАрго" Опора АО-404 (хром) 2шт.</t>
  </si>
  <si>
    <t>"Техно-Арго" Тумба для оргтехники АТ-10 (орех)</t>
  </si>
  <si>
    <t>"Авантаж" Двери стеклянные В-868 706*1104* (В-18) (2м:ВД-868, фурнитура ВФ-868)</t>
  </si>
  <si>
    <t>Зеркало 350*1900мм</t>
  </si>
  <si>
    <t>Стул Seven C коричневый 10шт.</t>
  </si>
  <si>
    <t>Жалюзи вертикальные тканевые 4шт.</t>
  </si>
  <si>
    <t>Принтер Epson Stylus Photo L1800 (C11CD82402)</t>
  </si>
  <si>
    <t>Электронный идентификатор Rutoken 64Ks</t>
  </si>
  <si>
    <t>Штамп самонаборный Trodat 4-стр 4912/DB NEW PRINTY</t>
  </si>
  <si>
    <t>Автомобиль мусоровоз ш.МАЗ-5550В3 КО-427-75 №Y3M5550В3Е0000281 VIN X5H427754F0000001</t>
  </si>
  <si>
    <t>ИБС СyberPower UT450E ( 450VA/240W/RJ45/2 EURO)</t>
  </si>
  <si>
    <t>ИБС СyberPower UT450E ( 450VA/240W/RJ45/2 EURO) 1</t>
  </si>
  <si>
    <t>14.04.2016</t>
  </si>
  <si>
    <t>ИБС СyberPower UT450E ( 450VA/240W/RJ45/2 EURO) 2</t>
  </si>
  <si>
    <t xml:space="preserve">МФУ Canon  МF 3010 (бухгалтерия) </t>
  </si>
  <si>
    <t>28.11.2016</t>
  </si>
  <si>
    <t xml:space="preserve">МФУ Canon  МF 3010 (закупки) </t>
  </si>
  <si>
    <t xml:space="preserve">МФУ Canon  МF 3010 (ПЭЦ) </t>
  </si>
  <si>
    <t xml:space="preserve">МФУ Canon  IR 2202 F3 ( общий отдел) </t>
  </si>
  <si>
    <t>МФУ Canon i-SENSYS MF 3010 (БУХГАЛТЕРИЯ)</t>
  </si>
  <si>
    <t xml:space="preserve">Компьютер в сборе ( 1бухгалтерия) </t>
  </si>
  <si>
    <t>01.12.2016</t>
  </si>
  <si>
    <t xml:space="preserve">Компьютер в сборе ( 1-1общий  отдел ) </t>
  </si>
  <si>
    <t>Рулевая колонка и блок аккумуляторов подъемника Пума УНИ-130</t>
  </si>
  <si>
    <t>Основание подъемного агрегата под УНИ-130</t>
  </si>
  <si>
    <t>Antari W101машина мыльных пузырей,радио пульт ДУ в комплекте</t>
  </si>
  <si>
    <t xml:space="preserve">Винчестер 1TB SEAGATE ST1000 DM003 SATA 3 </t>
  </si>
  <si>
    <t>Прожектор LEEK с/д LE FL LED 1 100W NT CW хол.бел.IP66</t>
  </si>
  <si>
    <t>Монитор 21.5 Philips 223V5LSB2</t>
  </si>
  <si>
    <t>Распоряжение Администрации Старотитаровского сельского поселения Темрюкского района №302-р от 12.09.2017</t>
  </si>
  <si>
    <t>ИПБ 3Coott 650 VA (3шт.)</t>
  </si>
  <si>
    <t>итого:</t>
  </si>
  <si>
    <t>Итого в казне:</t>
  </si>
  <si>
    <t>Всего:</t>
  </si>
  <si>
    <t>Сведения об акциях и долях в хозяйственных обществах, принадлежащих муниципальному образованию</t>
  </si>
  <si>
    <t>Наименование акционерного общества-эмитента, его основной государственный регистрационный номер/наименование хозяйственного общества, товарищества, его основной государсвтенный регистрационный номер</t>
  </si>
  <si>
    <t>Количество акций, выпущенных акционерным обществом (с указанием количества привилегированных акций), и размер доли в уставном капитале, принадлежащей муниципальному образованию, в процентах</t>
  </si>
  <si>
    <t>Номинальная стоимость акций</t>
  </si>
  <si>
    <t>Размер уставного (складочного) капитала хозяйственного общества, товарищества и доли муниципального образования вуставном (складочном) капитале, в процентах</t>
  </si>
  <si>
    <t>Раздел 3</t>
  </si>
  <si>
    <t>Полное наименование и организационно-правовая форма юридического лица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</si>
  <si>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</si>
  <si>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</si>
  <si>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документов-оснований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</si>
  <si>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</si>
  <si>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</si>
  <si>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первоначальной (балансовой)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</si>
  <si>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</si>
  <si>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Сведения о муниципальных унитарных предприятиях, муниципальных учреждений, хозяйственных обществах, товариществах, акции, доли (вклады) в уставном (складочном) капитале которых принадлежит муниципальному образованию, иных юридических лицах, в которых муниципальное образование является учредителем (участником)</t>
  </si>
  <si>
    <t>Автодорога асфальт-грунт по ул.Широкой</t>
  </si>
  <si>
    <t>(прот. 930п.м, 37 пог. М)</t>
  </si>
  <si>
    <t>(прот. 226,5м)</t>
  </si>
  <si>
    <t>(прот. 120 пог.м)</t>
  </si>
  <si>
    <t>прот 229 м</t>
  </si>
  <si>
    <t>по пер. Школьному от ул. Ленина до ж.д. №56</t>
  </si>
  <si>
    <t>Движимое имущество, составляющее казну</t>
  </si>
  <si>
    <t>по ул. Верхняя от д. 105 до д. 91</t>
  </si>
  <si>
    <t>прот. 66м</t>
  </si>
  <si>
    <t>по пер. Аэродромный</t>
  </si>
  <si>
    <t>по пер. Гоголя</t>
  </si>
  <si>
    <t xml:space="preserve">по пер. Горный </t>
  </si>
  <si>
    <t>по пер. Горького</t>
  </si>
  <si>
    <t xml:space="preserve">1,00р </t>
  </si>
  <si>
    <t>по пер. Застаничный</t>
  </si>
  <si>
    <t>по пер. Казачий</t>
  </si>
  <si>
    <t>по пер. Лермонтова</t>
  </si>
  <si>
    <t>1,1 км</t>
  </si>
  <si>
    <t>по пер. Пионерский</t>
  </si>
  <si>
    <t>1,45км</t>
  </si>
  <si>
    <t>по пер. Ильича от ул. Кирова до ж.д. 13</t>
  </si>
  <si>
    <t>прот. 79м</t>
  </si>
  <si>
    <t>по ул. Коротокой от пер. Крылова до ж.д №2</t>
  </si>
  <si>
    <t>прот. 134м</t>
  </si>
  <si>
    <t>по ул. Носова от пер. Крылова до ж.д №87</t>
  </si>
  <si>
    <t>прот. 87м</t>
  </si>
  <si>
    <t>по пер. Пионерскому от ул. Садовой к ж.д №226</t>
  </si>
  <si>
    <t>прот. 42м</t>
  </si>
  <si>
    <t>по пер. Красноармейскому от ул. Верхней до ж.д №46</t>
  </si>
  <si>
    <t>прот. 104м</t>
  </si>
  <si>
    <t>по пер. Гоголя от ул. Береговой до ж.д. 12</t>
  </si>
  <si>
    <t>прот. 123м</t>
  </si>
  <si>
    <t>по пер. Красноармейскому от ул. Широкой до ж.д № 44</t>
  </si>
  <si>
    <t>110 м</t>
  </si>
  <si>
    <t>по пер. Казачьему от ул. Ленина до ж.д №3</t>
  </si>
  <si>
    <t>35м</t>
  </si>
  <si>
    <t>по пер. Казачьему от ул. Ленина до ж.д №4</t>
  </si>
  <si>
    <t xml:space="preserve">по пер. Казачьему от ул. Ленина до строения </t>
  </si>
  <si>
    <t>прот. 98м</t>
  </si>
  <si>
    <t>по пер. Ильича от ул. Таманской до ж.д. №28</t>
  </si>
  <si>
    <t>прот. 62м</t>
  </si>
  <si>
    <t>по пер. Почтовому от ж.д. №1 до ул. Береговой ж.д. № 25</t>
  </si>
  <si>
    <t>прот. 150м</t>
  </si>
  <si>
    <t>Гидрант Н-1,50</t>
  </si>
  <si>
    <t>ул. Коммунистическая 83 СОШ № 18</t>
  </si>
  <si>
    <t>ул. Комсомольская, 53</t>
  </si>
  <si>
    <t>ул. Северолиманная,19</t>
  </si>
  <si>
    <t>пер. Горького,129</t>
  </si>
  <si>
    <t>пер. Совхозный - ул. Лебединский тупик</t>
  </si>
  <si>
    <t>пер. Первомайский,53</t>
  </si>
  <si>
    <t>ул. Железнодорожная,53</t>
  </si>
  <si>
    <t>ул. Короткая-пер. Зеленый</t>
  </si>
  <si>
    <t>ул. Короткая 14-16</t>
  </si>
  <si>
    <t>ул. Садовая 151 СОШ №27</t>
  </si>
  <si>
    <t>ул. Носова 44</t>
  </si>
  <si>
    <t>пересечение ул. Ленина - пер. Лермонтова</t>
  </si>
  <si>
    <t>ул. Заводская, 1</t>
  </si>
  <si>
    <t>Красная площадь-2</t>
  </si>
  <si>
    <t>пересечение ул. Ленина-пер. Ильича</t>
  </si>
  <si>
    <t xml:space="preserve">Ограждение пешеходное ОЦ из профильной трубы </t>
  </si>
  <si>
    <t>40*40*2мм</t>
  </si>
  <si>
    <t>40*40*2мм(1)</t>
  </si>
  <si>
    <t>40*40*2мм(10)</t>
  </si>
  <si>
    <t>40*40*2 мм(11)</t>
  </si>
  <si>
    <t>40*40*2мм(12)</t>
  </si>
  <si>
    <t>40*40*2мм(13)</t>
  </si>
  <si>
    <t>40*40*2мм(14)</t>
  </si>
  <si>
    <t>40*40*2мм(15)</t>
  </si>
  <si>
    <t>40*40*2мм(16)</t>
  </si>
  <si>
    <t>40*40*2мм(18/1)</t>
  </si>
  <si>
    <t>40*40*2мм(18/10)</t>
  </si>
  <si>
    <t>40*40*2мм(18/11)</t>
  </si>
  <si>
    <t>40*40*2мм(18/12)</t>
  </si>
  <si>
    <t>40*40*2мм(18/13)</t>
  </si>
  <si>
    <t>40*40*2мм(18/14)</t>
  </si>
  <si>
    <t>40*40*2мм(18/15)</t>
  </si>
  <si>
    <t>40*40*2мм(18/16)</t>
  </si>
  <si>
    <t>40*40*2мм(18/17)</t>
  </si>
  <si>
    <t>40*40*2мм(18/18)</t>
  </si>
  <si>
    <t>40*40*2мм(18/2)</t>
  </si>
  <si>
    <t>40*40*2мм(18/3)</t>
  </si>
  <si>
    <t>40*40*2мм(18/4)</t>
  </si>
  <si>
    <t>40*40*2мм(18/5)</t>
  </si>
  <si>
    <t>40*40*2мм(18/6)</t>
  </si>
  <si>
    <t>40*40*2мм(18/7)</t>
  </si>
  <si>
    <t>40*40*2мм(18/8)</t>
  </si>
  <si>
    <t>40*40*2мм(18/9)</t>
  </si>
  <si>
    <t>40*40*2мм(2)</t>
  </si>
  <si>
    <t>40*40*2мм(3)</t>
  </si>
  <si>
    <t>40*40*2мм(4)</t>
  </si>
  <si>
    <t>40*40*2мм(5)</t>
  </si>
  <si>
    <t>40*40*2мм(6)</t>
  </si>
  <si>
    <t>40*40*2мм(7)</t>
  </si>
  <si>
    <t>40*40*2мм(8)</t>
  </si>
  <si>
    <t>40*40*2мм(9)</t>
  </si>
  <si>
    <t>по пер. Почтовому от ул. Пролетарская до ж.д. №32</t>
  </si>
  <si>
    <t>прот. 57м</t>
  </si>
  <si>
    <t>по пер. Почтовому от ул. Пролетарская до ж.д. №38</t>
  </si>
  <si>
    <t>прот. 90м</t>
  </si>
  <si>
    <t>по пер. Казачьему от ул. Ленина до ж.д. №5</t>
  </si>
  <si>
    <t>прот. 80м</t>
  </si>
  <si>
    <t>прот. 44м</t>
  </si>
  <si>
    <t xml:space="preserve">по ул. Железнодорожной от ж.д. №3 до ж.д.№ 1 </t>
  </si>
  <si>
    <t>по ул. Коомунистической от ж.д. №1 до ж.д. №1а</t>
  </si>
  <si>
    <t>прот. 60м</t>
  </si>
  <si>
    <t>по ул. Железнодорожной от пер. Рабочего до ж.д. №3</t>
  </si>
  <si>
    <t>по пер. Красноармейскому от ул. Ленина до маг. "Магнит"</t>
  </si>
  <si>
    <t>прот. 157 м</t>
  </si>
  <si>
    <t>по пер. Рабочему от ул. Комсомольской до ж.д. №17а</t>
  </si>
  <si>
    <t>прот. 85м</t>
  </si>
  <si>
    <t>по ул. Коммунистической от ж.д. №1 до ж.д. №4</t>
  </si>
  <si>
    <t>прот. 50м</t>
  </si>
  <si>
    <t>по ул. Заводской от ул. Пушкина до ж.д. №16</t>
  </si>
  <si>
    <t>прот. 236м</t>
  </si>
  <si>
    <t>по пер. Рабочему по ул. Ростовской до ж.д. №19а</t>
  </si>
  <si>
    <t>прот. 76м</t>
  </si>
  <si>
    <t>в районе городка Юности</t>
  </si>
  <si>
    <t>прот. 164м</t>
  </si>
  <si>
    <t>по пер. Рабочему от ул. Титова до ж.д. №53</t>
  </si>
  <si>
    <t>по пер. Рабочему от ул. Железнодорожной до ж.д. №2</t>
  </si>
  <si>
    <t>прот. 140м</t>
  </si>
  <si>
    <t>МФУ Brother DCP-T310 InkBenefitPlus A4</t>
  </si>
  <si>
    <t>Распоряжение администрации Старотитаровского сельского поселения Темрюкского района от 13.11.2018 № 202-р</t>
  </si>
  <si>
    <t>Стенд с карманами "Уголок пожарной безопсности" (1 шт.)</t>
  </si>
  <si>
    <t>Распоряжение администрации Старотитаровского сельского поселения Темрюкского района от 13.11.2018 № 204-р</t>
  </si>
  <si>
    <t xml:space="preserve">Сплит система Pioneer KFR35BW </t>
  </si>
  <si>
    <t>Распоряжение Администрации Старотитаровского сельского поселения Темрюкского района № 198-р от 06.11.2018 г.</t>
  </si>
  <si>
    <t>Кондиционер "Favorit" 12 KFR-32 сплит (7шт)</t>
  </si>
  <si>
    <t>Пандус приставной</t>
  </si>
  <si>
    <t>Распоряжение Администрации Старотитаровского сельского поселения Темрюкского района № 193-р от 01.11.2018 г.</t>
  </si>
  <si>
    <t>Переносная индукционная система для слабослышащих</t>
  </si>
  <si>
    <t>Распоряжение администрации Старотитаровского сельского поселения Темрюкского района от 01.11.2018 № 194-р</t>
  </si>
  <si>
    <t>Распоряжение администрации Старотитаровского сельского поселения Темрюкского района от 01.11.2018 № 197-р</t>
  </si>
  <si>
    <t>Лыжи двойные Романа 207.21.00</t>
  </si>
  <si>
    <t>Распоряжение Администрации Старотитаровского сельского поселения Темрюкского района № 211-р от 26.11.2018 г.</t>
  </si>
  <si>
    <t>Скамья для пресса Романа 207.02</t>
  </si>
  <si>
    <t>Тренажер "Твистер" СО-3.1.70.01</t>
  </si>
  <si>
    <t>Песочница с крышкой и грибком</t>
  </si>
  <si>
    <t>Скамейка ЛПР 1,5 м (3 шт.)</t>
  </si>
  <si>
    <t>Спортивное оборудование Романа 501.09.00</t>
  </si>
  <si>
    <t>Спортивное оборудование Романа 204.04.00</t>
  </si>
  <si>
    <t>Урна Классика 25 л</t>
  </si>
  <si>
    <t>Качалка-балансир малый ИО 117</t>
  </si>
  <si>
    <t>Качели двойные Романа 108.18.00-01</t>
  </si>
  <si>
    <t>Качели-гнездо (2 шт.)</t>
  </si>
  <si>
    <t>Велотренажер NordicTrack VXR475 горизонт</t>
  </si>
  <si>
    <t>Распоряжение администрации Старотитаровского сельского поселения Темрюкского района от 26.11.2018 № 212-р</t>
  </si>
  <si>
    <t>Стол компьютерный</t>
  </si>
  <si>
    <t>Элиптический тренажер</t>
  </si>
  <si>
    <t>Сетка футбольная</t>
  </si>
  <si>
    <t>Стол 2 тумб. ОС-2/14</t>
  </si>
  <si>
    <t>Стол ОСК-10/1</t>
  </si>
  <si>
    <t>Степ-платформа SF-STP-CA</t>
  </si>
  <si>
    <t>Степ-платформа SF-NIK-SPT</t>
  </si>
  <si>
    <t>Степ-платформа SF-NIK-SPT(2)</t>
  </si>
  <si>
    <t>Пылесос LG VK 88504 N</t>
  </si>
  <si>
    <t>ВЭРС-24</t>
  </si>
  <si>
    <t>Шкаф-стол</t>
  </si>
  <si>
    <t>Тренажер Body Solid GDCC200"Сдвоенная блочная стойка с двумя весовыми стеками"</t>
  </si>
  <si>
    <t>Шкаф-стол 1</t>
  </si>
  <si>
    <t>Шкаф-стол 2</t>
  </si>
  <si>
    <t>Стул офисный</t>
  </si>
  <si>
    <t>Скамья горизонтальная AR 001 1</t>
  </si>
  <si>
    <t>Двери металлические (1)</t>
  </si>
  <si>
    <t>Двери металлические (2)</t>
  </si>
  <si>
    <t>Шкаф для одежды ШР-22 L 800</t>
  </si>
  <si>
    <t>Шкаф для одежды ШР-22 L 800 *</t>
  </si>
  <si>
    <t>Сплит система Gaianz AUS- 12H53R150L3</t>
  </si>
  <si>
    <t>Шкаф для одежды ШР-22 L 800 (1)</t>
  </si>
  <si>
    <t>Шкаф для одежды ШР-22 L 800 (2)</t>
  </si>
  <si>
    <t>Шкаф для одежды ШР-22 L 800 (3)</t>
  </si>
  <si>
    <t>Шкаф для одежды ШР-22 L 800 (4)</t>
  </si>
  <si>
    <t>Шкаф для одежды ШР-22 L 800 (5)</t>
  </si>
  <si>
    <t>Шкаф для одежды ШР-22 L 800 (6)</t>
  </si>
  <si>
    <t>Шкаф для одежды ШР-22 L 800 (7)</t>
  </si>
  <si>
    <t>Шкаф для одежды ШР-22 L 800 (8)</t>
  </si>
  <si>
    <t>Шкаф для одежды ШР-22 L 800 (9)</t>
  </si>
  <si>
    <t>Шкаф для одежды ШР-22 L 800 (10)</t>
  </si>
  <si>
    <t>Шкаф для одежды ШР-22 L 800 (11)</t>
  </si>
  <si>
    <t>Шкаф для одежды ШР-22 L 800 (12)</t>
  </si>
  <si>
    <t>Шкаф для одежды ШР-22 L 800 (13)</t>
  </si>
  <si>
    <t>Шкаф для одежды ШР-22 L 800 (14)</t>
  </si>
  <si>
    <t>Шкаф для одежды ШР-22 L 800 (15)</t>
  </si>
  <si>
    <t>Шкаф для одежды ШР-22 L 800 (16)</t>
  </si>
  <si>
    <t>Шкаф для одежды ШР-22 L 800 (17)</t>
  </si>
  <si>
    <t>Шкаф для одежды ШР-22 L 800 * (1)</t>
  </si>
  <si>
    <t>Шкаф для одежды ШР-22 L 800 * (2)</t>
  </si>
  <si>
    <t>Шкаф для одежды ШР-22 L 800 * (3)</t>
  </si>
  <si>
    <t>Шкаф для одежды ШР-22 L 800 * (4)</t>
  </si>
  <si>
    <t>Шкаф для одежды ШР-22 L 800 * (5)</t>
  </si>
  <si>
    <t>Шкаф для одежды ШР-22 L 800 * (6)</t>
  </si>
  <si>
    <t>Шкаф для одежды ШР-22 L 800 * (7)</t>
  </si>
  <si>
    <t>Шкаф для одежды ШР-22 L 800 * (8)</t>
  </si>
  <si>
    <t>Шкаф для одежды ШР-22 L 800 * (9)</t>
  </si>
  <si>
    <t>Шкаф для одежды ШР-22 L 800 * (10)</t>
  </si>
  <si>
    <t>Шкаф для одежды ШР-22 L 800 * (11)</t>
  </si>
  <si>
    <t>Шкаф для одежды ШР-22 L 800 * (12)</t>
  </si>
  <si>
    <t>Шкаф для одежды ШР-22 L 800 * (13)</t>
  </si>
  <si>
    <t>Шкаф для одежды ШР-22 L 800 * (14)</t>
  </si>
  <si>
    <t>Шкаф для одежды ШР-22 L 800 * (15)</t>
  </si>
  <si>
    <t>Шкаф для одежды ШР-22 L 800 * (16)</t>
  </si>
  <si>
    <t>Шкаф для одежды ШР-22 L 800 * (17)</t>
  </si>
  <si>
    <t>жим ногами "Олимп" AR035.1</t>
  </si>
  <si>
    <t>Многофункциональная рама AR084 1x100</t>
  </si>
  <si>
    <t>Сгибание-разгибание ног AR053</t>
  </si>
  <si>
    <t>Скамья регулируемая передвижная AR005</t>
  </si>
  <si>
    <t>Скамья горизонтальная AR001 (1-1)</t>
  </si>
  <si>
    <t>Скамья горизонтальная AR 001 (1-2)</t>
  </si>
  <si>
    <t>Скамья горизонтальная AR 001 (1-3)</t>
  </si>
  <si>
    <t>Скамья горизонтальная AR 001 (1-4)</t>
  </si>
  <si>
    <t>Баттерфляй+задние дельты AR045</t>
  </si>
  <si>
    <t>Скамья для штанги со стойками горизонтальная AR 12</t>
  </si>
  <si>
    <t>Скамья Скотта AR019</t>
  </si>
  <si>
    <t>по  пер.Лермонтова,по пер.Совхозному</t>
  </si>
  <si>
    <t xml:space="preserve"> (прот.175 п.м.,457п.м.)</t>
  </si>
  <si>
    <t>по пер.Новому,от ул.Ленина до жилого дома №54</t>
  </si>
  <si>
    <t>(протяж79 п.м)</t>
  </si>
  <si>
    <t>по пер.Ильича от ул.Носова до ул Виноградной</t>
  </si>
  <si>
    <t>(протяж320п.м)</t>
  </si>
  <si>
    <t>по пер.Пионерскому от жилого дома№2 до ул.Садовой</t>
  </si>
  <si>
    <t>(протяж124п.м)</t>
  </si>
  <si>
    <t>Ул.газопровод н/д</t>
  </si>
  <si>
    <t xml:space="preserve"> по пер.Застаничному (нечетн) от ул.Ленина до д.1</t>
  </si>
  <si>
    <t xml:space="preserve"> по ул.Верхняя(нечет) от  д.91 до д.81</t>
  </si>
  <si>
    <t xml:space="preserve"> по ул.Ленина(чет) от пер.Гоголя до ж/д 272</t>
  </si>
  <si>
    <t xml:space="preserve">Ул.Газопровод н/д </t>
  </si>
  <si>
    <t>по пер.Пугачева от ж/д 14 до ж/д 8</t>
  </si>
  <si>
    <t xml:space="preserve">Ул.газопровод н/д </t>
  </si>
  <si>
    <t>по пер.Застаничному (нечетн) от ул.Ленина до д.2</t>
  </si>
  <si>
    <t>по ул.Верхняя(четн)от д158а до д.152</t>
  </si>
  <si>
    <t>по ул.Верхняя от д183 до д.179</t>
  </si>
  <si>
    <t>по ул.Верхняя(нечет) от  д19 до д23</t>
  </si>
  <si>
    <t xml:space="preserve"> по ул.Садовая д.85 от д.149</t>
  </si>
  <si>
    <t xml:space="preserve">Ул.газопровод н/д  </t>
  </si>
  <si>
    <t>по ул.Широкой от  ж/д 288 до ж/д 290</t>
  </si>
  <si>
    <t>Ул.наружный газопровод высокого давления 2-й очереди строительства к ШРГП №2,№3,№4,</t>
  </si>
  <si>
    <t>в ст.Старотитаровской ШРП 2</t>
  </si>
  <si>
    <t xml:space="preserve"> (протяж.2530 м)</t>
  </si>
  <si>
    <t>Ул.наружный газопровод высокого и низкого давления</t>
  </si>
  <si>
    <t>от АГРС до ШРП №1</t>
  </si>
  <si>
    <t xml:space="preserve"> (2818 п.м.)</t>
  </si>
  <si>
    <t>Ул.наружный газопровод н/д</t>
  </si>
  <si>
    <t xml:space="preserve"> по пер.Виноградному от ул.Носова до ж.д№57;по ул.Носова от пер.Горького до пер.Виноградного</t>
  </si>
  <si>
    <t xml:space="preserve">(протяж.265,5м.п) </t>
  </si>
  <si>
    <t xml:space="preserve"> по пер.Школьному от жил.дома №99 до жил.дома №102</t>
  </si>
  <si>
    <t>(протяж.110п.м)</t>
  </si>
  <si>
    <t xml:space="preserve"> по пер.Школьному от ул.Носова до жил.дома под№6</t>
  </si>
  <si>
    <t>(протяж.35п.м)</t>
  </si>
  <si>
    <t>по ул.Горького ж/д№115 до ул.Широкой</t>
  </si>
  <si>
    <t xml:space="preserve"> (101п.м)</t>
  </si>
  <si>
    <t>по ул.Широкая до ж/д №172</t>
  </si>
  <si>
    <t xml:space="preserve"> (35п.м)</t>
  </si>
  <si>
    <t xml:space="preserve"> по пер.Красноармейскому от ул.Верхней до ж/д№27</t>
  </si>
  <si>
    <t>прот 106 м</t>
  </si>
  <si>
    <t xml:space="preserve">Ул.наружный газопровод н/д </t>
  </si>
  <si>
    <t>переход через пер.Степной,ул.Чапаева в районе ж/д №59а по ул Чапаева в районе ж/д №59а по ул.Чапаева</t>
  </si>
  <si>
    <t xml:space="preserve">  (46+25п.м)</t>
  </si>
  <si>
    <t>по пер.Горького от ул.Пролетарской до жил.дома №113</t>
  </si>
  <si>
    <t>(протяж.89п.м)</t>
  </si>
  <si>
    <t>по пер.Крылова от ул.Ленина до жил.дома №106</t>
  </si>
  <si>
    <t>по пер.Горный от д.4 до ул.Пролетарской от № 61до №83</t>
  </si>
  <si>
    <t>прот 415 м</t>
  </si>
  <si>
    <t>Уличное освещение</t>
  </si>
  <si>
    <t>по ул. Железнодорожная от пер. Гоголя до пер. Крылова и пер. Крылова от ул. Железнодорожной до ул. Кирова</t>
  </si>
  <si>
    <t>1 шт</t>
  </si>
  <si>
    <t>Распоряжение главы муниципального образования Темрюкский район от 17.03.2014 г. № 73-р</t>
  </si>
  <si>
    <t>по пер. Крылова от ул. Береговой до дома № 49</t>
  </si>
  <si>
    <t>1 шт.</t>
  </si>
  <si>
    <t>по пер. Крылова от ул. Титова до ул. Ростовской, ул. Коммунистической от пер. Крылова до пер. Нового</t>
  </si>
  <si>
    <t>по пер. Крылова от ул. Ростовской до ул. Кирова, ул. Ростовская от пер. Крылова до пер. Нового</t>
  </si>
  <si>
    <t>по ул. Ростовская от пер. Новый до пер Зеленый, ул Коммунистическая от пер. Новый до пер. Зеленого</t>
  </si>
  <si>
    <t xml:space="preserve">по ул. Садовая от дома "115 до пер. Лермонтова и пер. Лермонтова от ул. Садовая до ул. Ленина </t>
  </si>
  <si>
    <t>по ул. Верхняя от пер. Ильича до пер.Гоголя, пер. Гоголя от ул. Верхняя до ул. Широкой в кол. 1 шт.</t>
  </si>
  <si>
    <t>Распоряжение администрации Старотитаровского сельского поселения Темрюкского района от 19.05.2014 года №114 -р</t>
  </si>
  <si>
    <t>Модуль распределения напряжения</t>
  </si>
  <si>
    <t>ВСЕГО:</t>
  </si>
  <si>
    <t xml:space="preserve">Муниципальное казенное учреждение "Централизованная бухгалтерия" Старотитаровского сельского поселения Темрюкского района
</t>
  </si>
  <si>
    <t xml:space="preserve">Р/Телефон Panasonic KX-TGB210RUB/R </t>
  </si>
  <si>
    <t>Муниципальное казенное учреждение "Централизованная бухгалтерия"</t>
  </si>
  <si>
    <t>ИТОГО:</t>
  </si>
  <si>
    <t>Шкаф для одежды ШР-22 L-800(36)</t>
  </si>
  <si>
    <t>Распоряжение администрации Старотитаровского сельского поселения Темрюкского района от 06.05.2016 № 235-р</t>
  </si>
  <si>
    <t>Распоряжение администрации Старотитаровского сельского поселения Темрюкского района от 23.05.2016 № 260-р</t>
  </si>
  <si>
    <t>Жесткий диск внешний USB 3/0 500 Gb (2)</t>
  </si>
  <si>
    <t>Распоряжение администрации Старотитаровского сельского поселения Темрюкского района от 23.05.2016 № 259-р</t>
  </si>
  <si>
    <t>Виброплита</t>
  </si>
  <si>
    <t>Распоряжение администрации Старотитаровского сельского поселения Темрюкского района от 24.05.2016 № 262-р</t>
  </si>
  <si>
    <t>Стол эрг.лев. м/о 1380*1180*740</t>
  </si>
  <si>
    <t>Распоряжение администрации Старотитаровского сельского поселения Темрюкского района от 28.04.2016 № 214-р</t>
  </si>
  <si>
    <t>Компьютер в комплекте 1(ПЭВМ ОК-Р 4)</t>
  </si>
  <si>
    <t>Компьютер в сборе (каб.№3)</t>
  </si>
  <si>
    <t>20.02.2008 г.</t>
  </si>
  <si>
    <t>Компьютер в сборе (ПЭВМ ОК )</t>
  </si>
  <si>
    <t>06.12.2006 г.</t>
  </si>
  <si>
    <t>Компьютер в сборе (финанс)</t>
  </si>
  <si>
    <t>29.02.2008 г.</t>
  </si>
  <si>
    <t>Компьютер в сборе2 (ПЭВМ ОК )(ВУС)</t>
  </si>
  <si>
    <t>Компьютер в сборе 3 (ПЭВМ ОК )(ВУС)</t>
  </si>
  <si>
    <t>Компьютер PIV( в компл)</t>
  </si>
  <si>
    <t>01.01.2005 г.</t>
  </si>
  <si>
    <t>Насос</t>
  </si>
  <si>
    <t>30.11.2008 г.</t>
  </si>
  <si>
    <t>Мотопомпа ЭТАЛОН SGP 50H</t>
  </si>
  <si>
    <t>07.11.2007 г.</t>
  </si>
  <si>
    <t>Принтер "Canon 2900"</t>
  </si>
  <si>
    <t>20.10.2006 г.</t>
  </si>
  <si>
    <t>МФУ HP Laser M 1005 4 ppro 600x600,копир 14ppro</t>
  </si>
  <si>
    <t>28.12.2007 г.</t>
  </si>
  <si>
    <t>Принтер  "Canon LBR-2900"</t>
  </si>
  <si>
    <t>Принтер  Canon LBR-2900 А4 (ВУС)</t>
  </si>
  <si>
    <t>6.12.2006 г.</t>
  </si>
  <si>
    <t>Принтер HP Laser Jet 1018 приемная</t>
  </si>
  <si>
    <t>Принтер HP descijet 1180 c</t>
  </si>
  <si>
    <t>Принтер HP Laser Jet 1018 (СВ419А) А4, 12 ppm 600*600dpi,USV</t>
  </si>
  <si>
    <t>27.11.2007.г</t>
  </si>
  <si>
    <t>Принтер  Canon LBR-2900 А4</t>
  </si>
  <si>
    <t>Компьютер в комплекте</t>
  </si>
  <si>
    <t>Компьютер в комплекте (2 шт)</t>
  </si>
  <si>
    <t>Факс "Panasonik KFТ 988 (ВУС)</t>
  </si>
  <si>
    <t>Факс "Panasonik KХ-FT 982 RUW (приёмн)</t>
  </si>
  <si>
    <t>19.12.2008 г.</t>
  </si>
  <si>
    <t>Факс "Panasonik KХ-FT 988 RU (каб.2)</t>
  </si>
  <si>
    <t>Цифровой монохромный копир.аппарат Canon2016 (приёмная)</t>
  </si>
  <si>
    <t>Цифровой копир с крышкой Canon (ВУС)</t>
  </si>
  <si>
    <t>21.01.2010 г.</t>
  </si>
  <si>
    <t>МФУ Canon 1200х600 (бух)</t>
  </si>
  <si>
    <t>17.11.2010 г.</t>
  </si>
  <si>
    <t>Мегафон со встроенным микрофоном GTS-107</t>
  </si>
  <si>
    <t>09.10.2011 г.</t>
  </si>
  <si>
    <t>Мегафон с выносным микрофоном АНМ-663</t>
  </si>
  <si>
    <t>Щит пожарный закрытый в помещении</t>
  </si>
  <si>
    <t>22.12.2008 г.</t>
  </si>
  <si>
    <t>МФУ Canon (каб.№4)</t>
  </si>
  <si>
    <t>09.08.2011 г.</t>
  </si>
  <si>
    <t>Моноблок Asus ЕТ2400А 24</t>
  </si>
  <si>
    <t>21.09.2001 г.</t>
  </si>
  <si>
    <t>ИБП Ippon Bask Power (глава)</t>
  </si>
  <si>
    <t>03.10.2011 г.</t>
  </si>
  <si>
    <t>Насос циркулирующий</t>
  </si>
  <si>
    <t>09.11.2011 г.</t>
  </si>
  <si>
    <t>Компьютер в сборе (ВЭБ в сбор)</t>
  </si>
  <si>
    <t>31.03.2015 г.</t>
  </si>
  <si>
    <t>Фотоаппарат SONY 510</t>
  </si>
  <si>
    <t>21.06.2011 г.</t>
  </si>
  <si>
    <t>Огнетушитель ранцевый (1)</t>
  </si>
  <si>
    <t>16.12.2011 г.</t>
  </si>
  <si>
    <t>Огнетушитель ранцевый (2)</t>
  </si>
  <si>
    <t>Огнетушитель ранцевый (3)</t>
  </si>
  <si>
    <t>Огнетушитель ранцевый (4)</t>
  </si>
  <si>
    <t>Огнетушитель ранцевый (5)</t>
  </si>
  <si>
    <t>Факс Panasonic KX-FT 982 RUB (фин. отд.)</t>
  </si>
  <si>
    <t>26.10.2012 г.</t>
  </si>
  <si>
    <t>Сплит система Samsung AQ-07 TFBN/TFBX</t>
  </si>
  <si>
    <t>08.07.2013 г.</t>
  </si>
  <si>
    <t>Монохромный лазерный принтер HL-2132R Brother (USB 2.0 2400*600 dpi, A4, TN-2090)</t>
  </si>
  <si>
    <t>02.09.2013 г.</t>
  </si>
  <si>
    <t>Факс  Panasonic KX-FT502RU.AOH.автоподатчик на 10 листов, память на 110</t>
  </si>
  <si>
    <t>Системный блок ADMPhenom X3 710</t>
  </si>
  <si>
    <t>01.07.2014 г.</t>
  </si>
  <si>
    <t>Широкоформатный ЖК монитор 21,5 " ViewSonic VA2212a-LED черный глянцевый</t>
  </si>
  <si>
    <t>Моноблок Lenovo C360/19,5", белая проводная (USB), белая оптичесая (USB)/Windows8.1 (Опариной Т.И.)</t>
  </si>
  <si>
    <t xml:space="preserve">Моноблок Lenovo C360/19,5", белая проводная (USB), белая оптичесая (USB)/Windows8.1 </t>
  </si>
  <si>
    <t>Моноблок Lenovo C360/19,5", белая проводная (USB), белая оптичесая (USB)/Windows8.2</t>
  </si>
  <si>
    <t>МФУ (принтер, копир,сканер) Brother  DCP-1512R (Бух)</t>
  </si>
  <si>
    <t>06.11.2014 г.</t>
  </si>
  <si>
    <t>Принер Kyosera FS 1040</t>
  </si>
  <si>
    <t>30.12.2015 г.</t>
  </si>
  <si>
    <t>Кресло офисное Senator</t>
  </si>
  <si>
    <t>02.04.2012 г.</t>
  </si>
  <si>
    <t>Счетчик эл. NP71L</t>
  </si>
  <si>
    <t>22.08.2014 г.</t>
  </si>
  <si>
    <t>Сплит система LG G09ST</t>
  </si>
  <si>
    <t>26.09.2014г.</t>
  </si>
  <si>
    <t>Счетчик эл. 3-фаз. ЦЭ-6803/1   10-100А</t>
  </si>
  <si>
    <t>04.09.2014 г.</t>
  </si>
  <si>
    <t>Туалет деревянный двойной</t>
  </si>
  <si>
    <t>Компьютер в сборе</t>
  </si>
  <si>
    <t>30.05.2008 г.</t>
  </si>
  <si>
    <t>Беспроводной маршрутизатор Хаб D-Link DSL-2640UADSL2/ADSL2+(ANNEX) в кол. 1 шт.</t>
  </si>
  <si>
    <t>Котел Protherm Медведь 50 TLO (44,5 кВт)</t>
  </si>
  <si>
    <t xml:space="preserve">Насос циркуляционный WILO TOP S 30/10 </t>
  </si>
  <si>
    <t>МФУ (принтер,копир, сканер) Brother DCP - 1512R (USB 2.0, 2400*600 dpi,20)</t>
  </si>
  <si>
    <t>Музыкальный центр LG RAD-136B 1 шт.</t>
  </si>
  <si>
    <t>МФУ (принтер,копир, сканер) Brother DCP - 1512R (USB 2.0, 2400*600 dpi,20 стр/мин, А4)</t>
  </si>
  <si>
    <t>Механическое оборудование сцены зрительного зала в сборе: закладная несущая труба для штанкета, канат стальной, стяжка винтовая, талреп театральный (пластинка-вилка), узел (крепление грузовых и тяговых канатов полиспастных подъемов), зажим для каната стального, узел (сцепление круга с кольцом, хомут шьанкетный)</t>
  </si>
  <si>
    <t>Механическое оборудование сцены зрительного зала в сборе: элемент крепления на дороге занавеса, элемент крепления дороги занавеса к закладной трубе, закладная несущая труба, шина пластиковая, оборудование сценических подъемов: дорога антрактно-раздвижного занавеса, механизм прямого занавеса под тросовый привод</t>
  </si>
  <si>
    <t>Насос центробежный "Вихрь"</t>
  </si>
  <si>
    <t>01.12,2017</t>
  </si>
  <si>
    <t>Распоряжение главы Старотитаровского сельского поселения №356-р от 01.12.2017 г.</t>
  </si>
  <si>
    <t>Всего по  МБУ КСЦ</t>
  </si>
  <si>
    <t>Реестр муниципальной собственности Старотитаровского сельского поселения Темрюкского района</t>
  </si>
  <si>
    <t>Приложение</t>
  </si>
  <si>
    <t>Совета Старотитаровского сельского поселения</t>
  </si>
  <si>
    <t>Раздел 1</t>
  </si>
  <si>
    <t>Темрюкского района</t>
  </si>
  <si>
    <t>Сведения о муниципальном недвижимом имуществе</t>
  </si>
  <si>
    <t>Наименование объекта недвижимости</t>
  </si>
  <si>
    <t>Адрес (местоположение) объекта недвижимости</t>
  </si>
  <si>
    <t>Кадастровый номер объекта недвижимости</t>
  </si>
  <si>
    <t>Площадь, протяженность и (или) иные параметры, характеризующие физические свойства объекта недвижимости</t>
  </si>
  <si>
    <t>Сведения о первоначальной (балансовой) стоимости объекта недвижимости (рубли)</t>
  </si>
  <si>
    <t>Сведения о кадастровой стоимости объекта недвижимости</t>
  </si>
  <si>
    <t>Реквизиты документов-оснований возникновения (прекращения) права муниципальной собственности на объект недвижимости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</si>
  <si>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</si>
  <si>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</si>
  <si>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Сведения о государственной регистрации права на объект недвижимости</t>
  </si>
  <si>
    <t>3</t>
  </si>
  <si>
    <t>4</t>
  </si>
  <si>
    <t>5</t>
  </si>
  <si>
    <t xml:space="preserve"> Администрация Старотитаровского сельского поселения Темрюкского района
</t>
  </si>
  <si>
    <t>Административное здание</t>
  </si>
  <si>
    <t>ст. Старотитаровская, пер. Красноармейский, 9</t>
  </si>
  <si>
    <t>23:30:0903017:24</t>
  </si>
  <si>
    <t>общая площадь - 647,1 кв.м</t>
  </si>
  <si>
    <t>−</t>
  </si>
  <si>
    <t>Итого:</t>
  </si>
  <si>
    <t xml:space="preserve">Сооружения </t>
  </si>
  <si>
    <t>Дорога, отсыпанная щебнем</t>
  </si>
  <si>
    <t>пер. Крылова (прот. 0,35км)</t>
  </si>
  <si>
    <t>пер.Рабочий (прот.0,45км)</t>
  </si>
  <si>
    <t>Реконструкция линии наружного освещения спортивной площадки</t>
  </si>
  <si>
    <t>ул.Красная площадь, 2</t>
  </si>
  <si>
    <t>Гусарики женские казачьи 1-1</t>
  </si>
  <si>
    <t>Гусарики женские казачьи 1-2</t>
  </si>
  <si>
    <t>Гусарики женские казачьи 1-3</t>
  </si>
  <si>
    <t>Гусарики женские казачьи 1-4</t>
  </si>
  <si>
    <t>Гусарики женские казачьи 1-5</t>
  </si>
  <si>
    <t>Гусарики женские казачьи 1-6</t>
  </si>
  <si>
    <t>Гусарики женские казачьи 1-7</t>
  </si>
  <si>
    <t>Гусарики женские казачьи 1-8</t>
  </si>
  <si>
    <t>Гусарики женские казачьи 1-9</t>
  </si>
  <si>
    <t>Душегрея с рукавами</t>
  </si>
  <si>
    <t>29.09.2016</t>
  </si>
  <si>
    <t>Душегрея с рукавами 1-1</t>
  </si>
  <si>
    <t>Душегрея с рукавами 1-2</t>
  </si>
  <si>
    <t>Душегрея с рукавами 1-3</t>
  </si>
  <si>
    <t>Душегрея с рукавами 1-4</t>
  </si>
  <si>
    <t>Душегрея с рукавами 1-5</t>
  </si>
  <si>
    <t>Душегрея с рукавами 1-6</t>
  </si>
  <si>
    <t>Душегрея с рукавами 1-7</t>
  </si>
  <si>
    <t>Душегрея с рукавами 1-8</t>
  </si>
  <si>
    <t>Душегрея с рукавами 1-9</t>
  </si>
  <si>
    <t>Костюм "ДЕД МОРОЗ"</t>
  </si>
  <si>
    <t>Матрица для ноутбука 15,6 LED</t>
  </si>
  <si>
    <t>24.09.2013</t>
  </si>
  <si>
    <t>СТОЛ ПИСЬМЕННЫЙ</t>
  </si>
  <si>
    <t>05.09.2016</t>
  </si>
  <si>
    <t xml:space="preserve"> Струйный принтер Epson L120 (USB2.0,720*720dpi8.5стр/минч/б4.5стр/мин</t>
  </si>
  <si>
    <t>29.12.2016</t>
  </si>
  <si>
    <t>МФУ (принтер,копир,сканер)Brother DCP-7057(USB2.0.2400*600dpi.A4TN-2090</t>
  </si>
  <si>
    <t>27.09.2013</t>
  </si>
  <si>
    <t>Монитор 21,5"LG EN33S-B LED</t>
  </si>
  <si>
    <t>Pro Svet PSL 6384 светодиодная панель  DMX</t>
  </si>
  <si>
    <t>1.МФУ(принтер,копир,сканер) Brother DCP-7057(USB2.0,2400*600 dpi,А4</t>
  </si>
  <si>
    <t>Стеллаж книжный выставочный (Д/Б) 1-2</t>
  </si>
  <si>
    <t>23.08.2016</t>
  </si>
  <si>
    <t>Шатер садовый со стенками 3х3х2,5 (1 шт.)</t>
  </si>
  <si>
    <t>Распоряжение главы Старотитаровского сельского поселения №313-р от22.09.2017</t>
  </si>
  <si>
    <t>30.06.2009</t>
  </si>
  <si>
    <t>Иттого:</t>
  </si>
  <si>
    <t>Библиотечный фонд</t>
  </si>
  <si>
    <t>Библиотечный фонд(сел.библ)</t>
  </si>
  <si>
    <t>Библиотечный фонд(сел.библ)2008</t>
  </si>
  <si>
    <t>Библиотечный фонд(сельск.библ)</t>
  </si>
  <si>
    <t>Художественная литература(библиотека по ул.Ленина,230)</t>
  </si>
  <si>
    <t>Художественная литература(сел.библиотека по ул.Ленина,230)</t>
  </si>
  <si>
    <t>Библиотечный фонд(дет.библ)ул.Ленина,306</t>
  </si>
  <si>
    <t>Библиотечный фонд(дет.библ)2008</t>
  </si>
  <si>
    <t>Библиотечный фонд(дет.библ)</t>
  </si>
  <si>
    <t>Библиотечный фонд(детская библиот.)</t>
  </si>
  <si>
    <t>Библиотечный фонд ул.Ленина,230</t>
  </si>
  <si>
    <t>Библиотечный фонд ул.Ленина,306</t>
  </si>
  <si>
    <t>Распоряжение Администрации Старотитаровского сельского поселения Темрюкского района №302-р от 12.09.2018</t>
  </si>
  <si>
    <t>Производственный и хозяйственный инвентарь</t>
  </si>
  <si>
    <t>по ул. Крылова от пер. Зеленого до ж.д. №46</t>
  </si>
  <si>
    <t>23:30:0903023:180</t>
  </si>
  <si>
    <t>182 м.</t>
  </si>
  <si>
    <t>по пер. Первомайскому от ж.д. №32 до ж.д.№42</t>
  </si>
  <si>
    <t>23:30:0903018:395</t>
  </si>
  <si>
    <t>35 м.</t>
  </si>
  <si>
    <t>по пер. Зеленому от ул. Коммунистической до ж.д. №4</t>
  </si>
  <si>
    <t>40 м.</t>
  </si>
  <si>
    <t>по пер. Первомайскому от ул. Ленина до ул. Садовой</t>
  </si>
  <si>
    <t>23:30:0903014:344</t>
  </si>
  <si>
    <t>143 м.</t>
  </si>
  <si>
    <t>по пер.Зеленому от ул.Ростовской до ж.д.№5</t>
  </si>
  <si>
    <t>23:30:0903037:57</t>
  </si>
  <si>
    <t>96 м.</t>
  </si>
  <si>
    <t>по ул. Гагарина</t>
  </si>
  <si>
    <t>23:30:0903023:182</t>
  </si>
  <si>
    <t>16 м.</t>
  </si>
  <si>
    <t>по ул. Садовой от ж.д.№163 до ж.д. №140</t>
  </si>
  <si>
    <t>23:30:0903006:798</t>
  </si>
  <si>
    <t>76 м.</t>
  </si>
  <si>
    <t xml:space="preserve">Газопровод </t>
  </si>
  <si>
    <t xml:space="preserve">по ул. Залиманной от начала до конца застройки и по пер.Южному от ул. Залиманной до ул.Кубанской </t>
  </si>
  <si>
    <t>Распоряжение главы Старотитаровского сельского поселения Темрюкский район от 21.11.2016 г. № 620-р</t>
  </si>
  <si>
    <t xml:space="preserve">Земельный участок </t>
  </si>
  <si>
    <t>ул. Заводская д. 42б</t>
  </si>
  <si>
    <t>23:30:0903035:504</t>
  </si>
  <si>
    <t>88 кв.м</t>
  </si>
  <si>
    <t>Распоряжение главы Старотитаровского сельского поселения Темрюкский район от 21.11.2016 г. №619-р</t>
  </si>
  <si>
    <t>по пер. Ильича от ж.д. 101 до ж.д.№97</t>
  </si>
  <si>
    <t>30 м.</t>
  </si>
  <si>
    <t>Распоряжение главы Старотитаровского сельского поселения Темрюкский район от 20.12.2016 г. № 738-р</t>
  </si>
  <si>
    <t>по ул. Лебединский тупик от ж.д. №82 до ж.д. №86</t>
  </si>
  <si>
    <t>23:30:0903007:11001</t>
  </si>
  <si>
    <t>48 м.</t>
  </si>
  <si>
    <t>по Лебединскому тупику от ж.д.№1 к ж.д1а</t>
  </si>
  <si>
    <t>23:30:0903010:97</t>
  </si>
  <si>
    <t>по пер. Ильича от ул.Ленина до ж.д. №104</t>
  </si>
  <si>
    <t>23:30:0903019:778</t>
  </si>
  <si>
    <t>60 м.</t>
  </si>
  <si>
    <t>по пер. Ильича от ж.д. №101 до ж.д. №140</t>
  </si>
  <si>
    <t>23:30:0903003:340</t>
  </si>
  <si>
    <t>22 м.</t>
  </si>
  <si>
    <t>по Лебединскому тупику от ж.д.№1 к ж.д. №16</t>
  </si>
  <si>
    <t>23:30:0903010:99</t>
  </si>
  <si>
    <t>64 м.</t>
  </si>
  <si>
    <t>по пер. Ильича от ул. Верхней до ж.д. №154</t>
  </si>
  <si>
    <t>23:30:0903007:11002</t>
  </si>
  <si>
    <t>97 м.</t>
  </si>
  <si>
    <t xml:space="preserve">по пер. Совхозному </t>
  </si>
  <si>
    <t>23:30:0903008:716</t>
  </si>
  <si>
    <t>142 м.</t>
  </si>
  <si>
    <t>23:30:0903003:339</t>
  </si>
  <si>
    <t>135 м.</t>
  </si>
  <si>
    <t xml:space="preserve">по Лебединскому тупику от ж.д. №1 к ж.д.№2 </t>
  </si>
  <si>
    <t>23:30:0000000:2419</t>
  </si>
  <si>
    <t>58 м.</t>
  </si>
  <si>
    <t>Лебединскому тупику от ж.д. №1 к ж.д. №2а</t>
  </si>
  <si>
    <t>23:30:0000000:2420</t>
  </si>
  <si>
    <t xml:space="preserve">по Лебединскому тупику от ж.д.№76 к ж.д. №82 </t>
  </si>
  <si>
    <t>23:30:0903007:11000</t>
  </si>
  <si>
    <t>по пер. Ильича от ул. Таманская до ж.д. №14</t>
  </si>
  <si>
    <t>23:30:0903031:465</t>
  </si>
  <si>
    <t>68 м.</t>
  </si>
  <si>
    <t>по пер. Школьному от ул. Ленина до ж.д. №57</t>
  </si>
  <si>
    <t>23:30:0903031:10179</t>
  </si>
  <si>
    <t>78 м.</t>
  </si>
  <si>
    <t>23:30:0903015:10178</t>
  </si>
  <si>
    <t xml:space="preserve">Хозяйственно-питьевой водопровод </t>
  </si>
  <si>
    <t>п.Стрелка</t>
  </si>
  <si>
    <t>23:30:0000000:1127</t>
  </si>
  <si>
    <t>6190 м.</t>
  </si>
  <si>
    <t>Художественная литература(дет.библ)ул.Ленина,306</t>
  </si>
  <si>
    <t xml:space="preserve">Библиотечный фонд </t>
  </si>
  <si>
    <t>Распоряжение от 21.07.2014 № 165-р</t>
  </si>
  <si>
    <t>Библиотечный фонд ул.Ленина,306(Котелевич)</t>
  </si>
  <si>
    <t>15.03.2012</t>
  </si>
  <si>
    <t>Библиотечный фонд ул.Ленина,306(Котелевич А.Н.)</t>
  </si>
  <si>
    <t>28.12.2012</t>
  </si>
  <si>
    <t>Библиотечный фонд ул.Ленина 230(Малашук)</t>
  </si>
  <si>
    <t>Библиотечный фонд ул.Ленина 230(МалашукЕ.Н.)</t>
  </si>
  <si>
    <t>Библиотечный фонд (дет. библ.) ул.Ленина,306</t>
  </si>
  <si>
    <t>12.07.2013</t>
  </si>
  <si>
    <t>Библиотечный фонд (детск.библ)</t>
  </si>
  <si>
    <t>Полиграфическая продукция(Великие русские путешественники) Д/Б</t>
  </si>
  <si>
    <t>26.02.2015</t>
  </si>
  <si>
    <t>Книжный фонд (16ед.)2015</t>
  </si>
  <si>
    <t>19.01.2015</t>
  </si>
  <si>
    <t>Лиханов А.А.Русские мальчики:роман в повестях.Магазин ненаглядных пособий: повес</t>
  </si>
  <si>
    <t>06.10.2015</t>
  </si>
  <si>
    <t>Лиханов А.А.Русские мальчики:роман в повестях.Цирковые циркачи: повесть</t>
  </si>
  <si>
    <t>Лиханов А.А.Русские мальчики:роман в повестях.Крусна: повесть</t>
  </si>
  <si>
    <t>Лиханов А.А.Русские мальчики:роман в повестях.Кикимора: повесть</t>
  </si>
  <si>
    <t>Книжная продукция 45 экз</t>
  </si>
  <si>
    <t>06.06.2017</t>
  </si>
  <si>
    <t>Библиотечный фонд (сел.библ)</t>
  </si>
  <si>
    <t>Книжный фонд ( библиотека)</t>
  </si>
  <si>
    <t>15.12.2014</t>
  </si>
  <si>
    <t>Полиграфическая продукция 28ед</t>
  </si>
  <si>
    <t>17.02.2014</t>
  </si>
  <si>
    <t>Книжная продукция 519 ед.</t>
  </si>
  <si>
    <t>Книжный фонд 90ед</t>
  </si>
  <si>
    <t>09.07.2014</t>
  </si>
  <si>
    <t>Полиграфическая продукция (12ед)</t>
  </si>
  <si>
    <t>03.07.2014</t>
  </si>
  <si>
    <t>Книжный фонд (18ед.) 2015</t>
  </si>
  <si>
    <t>CD-ROM "Российский патриотизм:проблемы,решения,выводы"методическое пособие Вып.1 для библиотек Краснодарского края</t>
  </si>
  <si>
    <t>14.07.2015</t>
  </si>
  <si>
    <t xml:space="preserve"> </t>
  </si>
  <si>
    <t>CD-ROM "Российский патриотизм:проблемы,решения,выводы"методическое пособие Вып.2 для библиотек Краснодарского края</t>
  </si>
  <si>
    <t>CD-ROM "Российский патриотизм:проблемы,решения,выводы"методическое пособие Вып.3 для библиотек Краснодарского края</t>
  </si>
  <si>
    <t>CD-ROM "Российский патриотизм:проблемы,решения,выводы"методическое пособие Вып.4 для библиотек Краснодарского края</t>
  </si>
  <si>
    <t>Книжная продукция по государственной программе "Развитие культуры" 74 ед.</t>
  </si>
  <si>
    <t>15.12.2015</t>
  </si>
  <si>
    <t>Кубанская библиотека (двенадцатый том) 3 экз</t>
  </si>
  <si>
    <t>Кубанская библиотека ( тринадцатый  том) 3 экз</t>
  </si>
  <si>
    <t>Кубанская библиотека ( четырнадцатый  том) 3 экз</t>
  </si>
  <si>
    <t>Кубанская библиотека (пятнадцатый том) 3 экз</t>
  </si>
  <si>
    <t>Православная энциклопедия том 27 1 экземпляр</t>
  </si>
  <si>
    <t>Православная энциклопедия том 28  1 экземпляр</t>
  </si>
  <si>
    <t>Православная энциклопедия том 29  1 экземпляр</t>
  </si>
  <si>
    <t xml:space="preserve">Книжная продукция 132 единицы </t>
  </si>
  <si>
    <t>06.06.2016</t>
  </si>
  <si>
    <t>Книжная продукция (9единиц)</t>
  </si>
  <si>
    <t>21.09.2016</t>
  </si>
  <si>
    <t>Книжная продукция (45 экземпляров)</t>
  </si>
  <si>
    <t>Прочие основные средства</t>
  </si>
  <si>
    <t>Костюм фольклорный мужской</t>
  </si>
  <si>
    <t>Платье бальное голубое атласное</t>
  </si>
  <si>
    <t>Черное варсальное платье с шёлковыми разноцветными вставками</t>
  </si>
  <si>
    <t>Одежда сценическая</t>
  </si>
  <si>
    <t>Костюм казачий женский (3 шт.)</t>
  </si>
  <si>
    <t>Платье синее бархатное</t>
  </si>
  <si>
    <t>Костюм казачий мужской</t>
  </si>
  <si>
    <t>Костюм "Кубань" летний</t>
  </si>
  <si>
    <t>Ботинки сценические</t>
  </si>
  <si>
    <t>Ботинки сченические</t>
  </si>
  <si>
    <t>Костюм "Кубань" женский</t>
  </si>
  <si>
    <t>Костюм "Кубанский" женский</t>
  </si>
  <si>
    <t>Костюм"Кубань" женский</t>
  </si>
  <si>
    <t>Итого</t>
  </si>
  <si>
    <t>Музыкальный центр "Sony RV333"</t>
  </si>
  <si>
    <t>Всего по  МУ КСЦ</t>
  </si>
  <si>
    <t xml:space="preserve">Муниципальное учреждение Физкультурно-оздоровительный спортивный клуб "Виктория" Старотитаровского сельского поселения Темрюкского района
</t>
  </si>
  <si>
    <t>Компьютер в сборе (систем блок, операц система ИБП, модем)</t>
  </si>
  <si>
    <t>Муниципальное учреждение Физкультурно-оздоровительный спортивный клуб "Виктория" Старотитаровского сельского поселения Темрюкского района</t>
  </si>
  <si>
    <t>Ноутбук Lenovo B960</t>
  </si>
  <si>
    <t>Телевизор Philips 40PFT4100</t>
  </si>
  <si>
    <t>Телевизор Томсон 40</t>
  </si>
  <si>
    <t>Ксерокс Canon FC 128 А 4</t>
  </si>
  <si>
    <t>Исключен на основании распоряжения от 05.09.2016 года № 435-р3</t>
  </si>
  <si>
    <t>Факс Panasonik  KX-FT 258 RU (спорт)</t>
  </si>
  <si>
    <t>Бензокоса Штиль FS-250 GSB 230-2</t>
  </si>
  <si>
    <t>Распоряжение администрации Старотитаровского сельского поселения Темрюкского района от 28.04.2016 № 210-р</t>
  </si>
  <si>
    <t>Бензокоса Штиль FS-55</t>
  </si>
  <si>
    <t>Насос глубинный "Водолей - 3"</t>
  </si>
  <si>
    <t>Принтер HP Lazer 1018(CD 419) А4   12hhm600*600dpi. USB</t>
  </si>
  <si>
    <t>Газонокосилка бензиновая</t>
  </si>
  <si>
    <t>Тачка строительная</t>
  </si>
  <si>
    <t>Дверь металлическая противопожарная</t>
  </si>
  <si>
    <t>ИПДЛ-52СМД (8-60м) извещатель пожарный дымовой линейный (4 шт.)</t>
  </si>
  <si>
    <t>Котел КОВ-СГ-50 " Комфорт" авт.сит (2 шт.)</t>
  </si>
  <si>
    <t>Водонагреватель электрический накопительный ARISTON ABS VLS PW100 (2 шт.)</t>
  </si>
  <si>
    <t>МФУ Canon MF 3010</t>
  </si>
  <si>
    <t>Сплит система Haier HSU- 12HNH03/R2 тепло/холод 36 кв.м</t>
  </si>
  <si>
    <t>Сплит система ROVEX RS-24STI тепло/холод 72 кв.м</t>
  </si>
  <si>
    <t>Насос циркуляционный TOP S WILO 30/10 (2шт.)</t>
  </si>
  <si>
    <t>Стол для тенниса</t>
  </si>
  <si>
    <t>Стол теннисный START LINE OLYMPIC OUTDOOR</t>
  </si>
  <si>
    <t>Беговая дорожка</t>
  </si>
  <si>
    <t>Велотренажер</t>
  </si>
  <si>
    <t>Силовая станция 518 CJ</t>
  </si>
  <si>
    <t>Скамья спортивная</t>
  </si>
  <si>
    <t>Стол теннисный</t>
  </si>
  <si>
    <t>Штанга в комплекте</t>
  </si>
  <si>
    <t>Холодильник "Candy"</t>
  </si>
  <si>
    <t>Мотоблок МБ 12 ДЕ в сборе (двигатель мотоблока МБ 12 ДЕ - 1шт., почвофреза МБ 100 - 1 шт., редуктор мотоблока МБ 12 ДЕ - 1шт., колесо в сборе - 4 шт., косилка с гидравликой КР.1А - 1 шт.)</t>
  </si>
  <si>
    <t>Распоряжение главы Старотитаровского сельского поселения Темрюкского района №316-р от 27.09.2017</t>
  </si>
  <si>
    <t>Пожарная сигнализация системы оповещения и управления эвакуацией в здании администрации, литер А</t>
  </si>
  <si>
    <t>Распоряжение Администрации Старотитаровского сельского поселения Темрюкского района №225-р от 06.06..2017</t>
  </si>
  <si>
    <t>Книжная продукция в количестве 45 экземпляров</t>
  </si>
  <si>
    <t>Распоряжение Администрации Старотитаровского сельского поселения Темрюкского района №226-р от 06.06..2018</t>
  </si>
  <si>
    <t>Роторная косилка Z -178/2, захват 1,85м в сборе: защита верхняя (каркас, металл, брезент) 185 - 1шт., вал WPM 850 6/8 (40A)Z-178 -1шт.,ремень SPB-3150 (УБ-3150) -4шт.</t>
  </si>
  <si>
    <t>Распоряжение Администрации Старотитаровского сельского поселения Темрюкского района №300-р от 07.09.2017</t>
  </si>
  <si>
    <t>фонарь светодиодный Camelion</t>
  </si>
  <si>
    <t>Всего по администрации:</t>
  </si>
  <si>
    <t xml:space="preserve">Муниципальное бюджетное учреждение "Культурно-социальный центр" Старотитаровского сельского поселения Темрюкского района
</t>
  </si>
  <si>
    <t>Муниципальное бюджетное учреждение "Культурно-социальный центр" Старотитаровского сельского поселения Темрюкского района</t>
  </si>
  <si>
    <t>Холодильник "Саратов"</t>
  </si>
  <si>
    <t>Модем ADSL Upvel UR-314AN</t>
  </si>
  <si>
    <t>Стенд 2000*1500 мм с ногами 2000 мм (рама из профильной трубы 40*40*2мм, ПК 4 мм, полноцветная печать,карманы А4 5шт.)</t>
  </si>
  <si>
    <t>Стол 120*80        (4 штуки)</t>
  </si>
  <si>
    <t>Стул  ISO C        (30 шт.)</t>
  </si>
  <si>
    <t>Сплит-система "Сентек"</t>
  </si>
  <si>
    <t>Стол-Студент-Стиль (ольха)</t>
  </si>
  <si>
    <t>Вешалка (3 шт.)</t>
  </si>
  <si>
    <t>Туалет деревянный</t>
  </si>
  <si>
    <t>Копир Canon 128 А4</t>
  </si>
  <si>
    <t>Проэктор Sanyo PLC-XW 350</t>
  </si>
  <si>
    <t>Монитор 17 "LG L1718 S TFT8 ms 250 cd/кв.м. 700:1  160/160  TCО99 1280*1024</t>
  </si>
  <si>
    <t>Принтер Samsung  ML 2015</t>
  </si>
  <si>
    <t>Системный блок в сборе</t>
  </si>
  <si>
    <t>DVD плеер LG</t>
  </si>
  <si>
    <t>DVD плеер LG DVD DV  656 Х</t>
  </si>
  <si>
    <t>Видеокамера цифровая "Canon MV - X 200"</t>
  </si>
  <si>
    <t>Гидрант Н-0.75</t>
  </si>
  <si>
    <t>Canon Fc -128,4 копий / мин" (библиотека по ул.Ленина,230)</t>
  </si>
  <si>
    <t>Синтезатор "Ямака-210"</t>
  </si>
  <si>
    <t>Музыкальный центр "LG  LF -KW-6945"</t>
  </si>
  <si>
    <t>Подставка под гидрант ППС-200</t>
  </si>
  <si>
    <t>Телевизор  "SONY"</t>
  </si>
  <si>
    <t>ксерокс Canon Fc -128,4 копий / мин(библиотека по ул.Ленина,306)</t>
  </si>
  <si>
    <t>Телевизор 21 2 СЭНЬО</t>
  </si>
  <si>
    <t>Баян -18 64-120</t>
  </si>
  <si>
    <t>Баян Кировский</t>
  </si>
  <si>
    <t>Микрофон SHRE BETTA</t>
  </si>
  <si>
    <t xml:space="preserve">Микрофон радио SHRE </t>
  </si>
  <si>
    <t>Принтер HР LaserJet 1018 F4(USB) сел.библ.</t>
  </si>
  <si>
    <t>Монитор TFT17 "LG 752 S S F</t>
  </si>
  <si>
    <t>Акустическая система ALTO</t>
  </si>
  <si>
    <t>Акустическая система 15 4 Om-500вт RMS (1)</t>
  </si>
  <si>
    <t>Акустическая система 15 4 Om-500вт RMS (2)</t>
  </si>
  <si>
    <t>Динамик НР 18 350</t>
  </si>
  <si>
    <t>Микшер Behringer Xenyx 2222FX</t>
  </si>
  <si>
    <t>Компьютер в комплекте (ПЭВМ ОК -Р 4)</t>
  </si>
  <si>
    <t>Многофункциональное лазерное устройство Samsung SC X  4521F</t>
  </si>
  <si>
    <t>Музыкальный центр</t>
  </si>
  <si>
    <t>Телевизор LG</t>
  </si>
  <si>
    <t>Колонки 151700</t>
  </si>
  <si>
    <t xml:space="preserve">Распоряжение администрации Старотитаровского сельского поселения  Темрюкского района от 03.03.2014г. № 49-р  </t>
  </si>
  <si>
    <t>по ул. Береговая от жилого дома № 29 до пер. Гоголя</t>
  </si>
  <si>
    <t xml:space="preserve">Распоряжение администрации Старотитаровского сельского поселения  Темрюкского района от 03.03.2014г. № 50-р  </t>
  </si>
  <si>
    <t>по пер. Октябрьский, ул. Северолиманная протяженностью 428,5 метров</t>
  </si>
  <si>
    <t xml:space="preserve">Распоряжение администрации Старотитаровского сельского поселения  Темрюкского района от 03.03.2014г. № 51-р  </t>
  </si>
  <si>
    <t>по ул. Ленина от жилого дома № 272 до жилого дома №240 и чере ул. Ленина по пер. Пионерский</t>
  </si>
  <si>
    <t xml:space="preserve">Распоряжение администрации Старотитаровского сельского поселения  Темрюкского района от 03.03.2014г. № 52-р  </t>
  </si>
  <si>
    <t xml:space="preserve">по ул. Лебединский тупик от пер.Лермонтова до пер. Совхозный </t>
  </si>
  <si>
    <t xml:space="preserve">Распоряжение администрации Старотитаровского сельского поселения  Темрюкского района от 03.03.2014г. № 53-р  </t>
  </si>
  <si>
    <t>пер. Лермонтова от ул. Лебединский тупик до жилого дама №27</t>
  </si>
  <si>
    <t xml:space="preserve">Распоряжение администрации Старотитаровского сельского поселения  Темрюкского района от 03.03.2014г. № 54-р  </t>
  </si>
  <si>
    <t>по ул. Северолиманная от пер. Пугачева до жилого дома №35</t>
  </si>
  <si>
    <t xml:space="preserve">Распоряжение администрации Старотитаровского сельского поселения  Темрюкского района от 03.03.2014г. № 55-р  </t>
  </si>
  <si>
    <t>по пер. Степной от жилого дома № 15а до жилога дома №15</t>
  </si>
  <si>
    <t>Распоряжение администрации Старотитаровского сельского поселения Темрюкского района от 17.04.2014 года № 90-р</t>
  </si>
  <si>
    <t>по пер. Первомайский от дома № 68 до дома № 72</t>
  </si>
  <si>
    <t>Распоряжение администрации Старотитаровского сельского поселения Темрюкского района от 17.04.2014 года № 89-р</t>
  </si>
  <si>
    <t>по ул. Широкая от пер. Пугачева до жилога дома № 140</t>
  </si>
  <si>
    <t>Распоряжение администрации Старотитаровского сельского поселения Темрюкского района от 17.04.2014 года № 88-р</t>
  </si>
  <si>
    <t>по ул. Широкая от пер. Пугачева до жилого дома № 129а</t>
  </si>
  <si>
    <t>Даты возниконовения и прекращения права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</si>
  <si>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</si>
  <si>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</si>
  <si>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</si>
  <si>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Администрация Старотитаровского сельского поселения Темрюкского района</t>
  </si>
  <si>
    <t>Транспортные средства</t>
  </si>
  <si>
    <t>Автомобиль ВАЗ 21101</t>
  </si>
  <si>
    <t>-</t>
  </si>
  <si>
    <t>Автомобиль Renault Duster VIN X7LHSRGAN55949064</t>
  </si>
  <si>
    <t>21.11.2016 г</t>
  </si>
  <si>
    <t>Распоряжение администрации Старотитаровского сельского поселения Темрюкского района от 21.11.2016 № 618-р</t>
  </si>
  <si>
    <t xml:space="preserve">Итого: </t>
  </si>
  <si>
    <t>МУП  " Ремстройсервис" Старотитаровского сельского поселения</t>
  </si>
  <si>
    <t>Машины и оборудование</t>
  </si>
  <si>
    <t>Автомобиль ГАЗ-322125 БЕЛЫЙ VIN X96322125E0775702</t>
  </si>
  <si>
    <t>АТС "Panasonic" КХ-ТЕМ824RU</t>
  </si>
  <si>
    <t>Автомагнитолла Джей Ви Си КD-R 307</t>
  </si>
  <si>
    <t>Сотовый телефон Nokia 5230</t>
  </si>
  <si>
    <t>31.12.2009 г.</t>
  </si>
  <si>
    <t>телефон HTC Desire C</t>
  </si>
  <si>
    <t>12.02.2013 г.</t>
  </si>
  <si>
    <t>01.01.2004 г.</t>
  </si>
  <si>
    <t>10.12.2009 г.</t>
  </si>
  <si>
    <t>Компьютер Hantarex ( в компл)</t>
  </si>
  <si>
    <t>01.01.2001 г.</t>
  </si>
  <si>
    <t>Компьютер I"CELERON 1000" (в компл)</t>
  </si>
  <si>
    <t>Компьютер INTEL CELERON  (в компл)</t>
  </si>
  <si>
    <t>Компьютер PS-166( в компл)</t>
  </si>
  <si>
    <t>Компьютер в комплекте 2(ПЭВМ ОК-Р4)(Титаренко)</t>
  </si>
  <si>
    <t>21.05.2007 г.</t>
  </si>
  <si>
    <t>Компьютер в комплекте 3(ПЭВМ ОК-4)</t>
  </si>
  <si>
    <t>Рукоход -змейка Рх-01.00</t>
  </si>
  <si>
    <t>Горка 950 Гр-02.00</t>
  </si>
  <si>
    <t>Лаз круговой 1-2</t>
  </si>
  <si>
    <t>Переход прямой Пр-02.00</t>
  </si>
  <si>
    <t>Объект малой механизации</t>
  </si>
  <si>
    <t>Скамейка Французская лоза, большой вензель</t>
  </si>
  <si>
    <t>Романа 301.01.00 Беседка (МФ 1.1.05.03)</t>
  </si>
  <si>
    <t>01.01.1997г.</t>
  </si>
  <si>
    <t>01.01.2001г.</t>
  </si>
  <si>
    <t>01.01.2002г.</t>
  </si>
  <si>
    <t>29.09.2007г</t>
  </si>
  <si>
    <t>Сплит-система CENTEK 65-12</t>
  </si>
  <si>
    <t>Распоряжение администрации Старотитаровского сельского поселения Темрюкского района от 22.06.2018 № 135-р</t>
  </si>
  <si>
    <t>Сплит-система CENTEK 65-18</t>
  </si>
  <si>
    <t>Стеллаж книжный выставочный</t>
  </si>
  <si>
    <t>Распоряжение администрации Старотитаровского сельского поселения Темрюкского района от 22.06.2018 № 134-р</t>
  </si>
  <si>
    <t>Стеллаж выставочный угловой</t>
  </si>
  <si>
    <t>Стеллаж односторонний</t>
  </si>
  <si>
    <t>Стеллаж-тумба</t>
  </si>
  <si>
    <t>Стол фигурный</t>
  </si>
  <si>
    <t>Тумба-пуфик ЛДСП</t>
  </si>
  <si>
    <t>Стол</t>
  </si>
  <si>
    <t>Газонокосилка</t>
  </si>
  <si>
    <t>Распоряжение администрации Старотитаровского сельского поселения Темрюкского района от 22.06.2018 № 133-р</t>
  </si>
  <si>
    <t>КАЗНА  Старотитаровского сельского поселения Темрюкского района</t>
  </si>
  <si>
    <t>пер. Красноармейский,1</t>
  </si>
  <si>
    <t>23:30:0903026:5</t>
  </si>
  <si>
    <t>8000 кв.м</t>
  </si>
  <si>
    <t>Гидрант -1,50</t>
  </si>
  <si>
    <t>1,5 м</t>
  </si>
  <si>
    <t>Распоряжение главы Старотитаровского сельского поселения Темрюкский район от 05.10.2018г № 184-р</t>
  </si>
  <si>
    <t>пер. Красноармейский, 3</t>
  </si>
  <si>
    <t>23:30:0903017:352</t>
  </si>
  <si>
    <t>41,8 кв.м</t>
  </si>
  <si>
    <t>Распоряжение главы Старотитаровского сельского поселения Темрюкский район от 09.01.2018г № 1-р</t>
  </si>
  <si>
    <t>23:30:0903017:353</t>
  </si>
  <si>
    <t>37,9 кв.м</t>
  </si>
  <si>
    <t>Электромобиль для катания детей Д/У сл световыми и звуковыми эффектами</t>
  </si>
  <si>
    <t>07.05.2018 г.</t>
  </si>
  <si>
    <t>Распоряжение администрации Старотитаровского сельского поселения Темрюкского района от 07.05.2018 № 113-р</t>
  </si>
  <si>
    <t>Электромобиль для катания детей Д/У сл световыми и звуковыми эффектами/Ford/ глянцевый черный</t>
  </si>
  <si>
    <t>29.03.2018 г.</t>
  </si>
  <si>
    <t>Распоряжение администрации Старотитаровского сельского поселения Темрюкского района от 29.03.2018 № 95-р</t>
  </si>
  <si>
    <t>Электромобиль для катания детей Д/У сл световыми и звуковыми эффектами/ глянцевый красный</t>
  </si>
  <si>
    <t xml:space="preserve">Диван </t>
  </si>
  <si>
    <t xml:space="preserve">тумба </t>
  </si>
  <si>
    <t>29.01.2018 г.</t>
  </si>
  <si>
    <t>Распоряжение администрации Старотитаровского сельского поселения Темрюкского района от 29.01.2018 № 45-р</t>
  </si>
  <si>
    <t xml:space="preserve">Муниципальное казенное учреждение  "Производственно эксплутационный центр" Старотитаровского сельского поселения Темрюкского района
</t>
  </si>
  <si>
    <t>Распоряжение администрации Старотитаровского сельского поселения Темрюкского района от 22.06.2018 г. № 133-р</t>
  </si>
  <si>
    <t>Распоряжение администрации Старотитаровского сельского поселения Темрюкского района от 22.06.2018 г. № 135-р</t>
  </si>
  <si>
    <t>Распоряжение администрации Старотитаровского сельского поселения Темрюкского района от 22.06.2018 г. № 134-р</t>
  </si>
  <si>
    <t>Баян</t>
  </si>
  <si>
    <t>Распоряжение администрации Старотитаровского сельского поселения Темрюкского района от 14.03.2018 г. № 76-р</t>
  </si>
  <si>
    <t>МФУ А4 Ricoh Aficio SP 150SU</t>
  </si>
  <si>
    <t>Распоряжение администрации Старотитаровского сельского поселения Темрюкского района от 29.03.2018 г. № 96-р</t>
  </si>
  <si>
    <t>Книжная продукция в количестве 381 шт.</t>
  </si>
  <si>
    <t>Распоряжение администрации Старотитаровского сельского поселения Темрюкского района от 30.01.2018 г. № 47-р</t>
  </si>
  <si>
    <t>Книжная продукция в количестве 25 шт.</t>
  </si>
  <si>
    <t>Распоряжение администрации Старотитаровского сельского поселения Темрюкского района от 17.04.2014 года № 87-р</t>
  </si>
  <si>
    <t>по ул. Верхняя от пер. Пугачева до жилого дома № 110а</t>
  </si>
  <si>
    <t>Распоряжение администрации Старотитаровского сельского поселения Темрюкского района от 17.04.2014 года № 86-р</t>
  </si>
  <si>
    <t>по пер. Школьный от жилого дома № 13 до жилого дома № 3</t>
  </si>
  <si>
    <t>Распоряжение администрации Старотитаровского сельского поселения Темрюкского района от 04.04.2014 года № 82-р</t>
  </si>
  <si>
    <t>по пер. Красноармейский от ул.Пролетарская до дома 23а</t>
  </si>
  <si>
    <t>Распоряжение администрации Старотитаровского сельского поселения Темрюкского района от 23.04.2014 года № 94-р</t>
  </si>
  <si>
    <t>по ул. Широкая от пер. Пугачева до жилого лома № 122</t>
  </si>
  <si>
    <t>Распоряжение администрации Старотитаровского сельского поселения Темрюкского района от 23.04.2014 года № 95-р</t>
  </si>
  <si>
    <t>арка через пер. Горького от жилого дома № 51 к жилому дому № 54</t>
  </si>
  <si>
    <t>Распоряжение администрации Старотитаровского сельского поселения Темрюкского района от 08.05.2014 года № 99-р</t>
  </si>
  <si>
    <t>по пер. Крылова от ул. Чапаева до внешней границы жилого дома № 109</t>
  </si>
  <si>
    <t>по пер. Горный от ул. Широкая до дома № 12</t>
  </si>
  <si>
    <t>Распоряжение администрации Старотитаровского сельского поселения Темрюкского района от 08.05.2014 года № 101-р</t>
  </si>
  <si>
    <t>по пер. Степной от жилога дома № 5 до жилого дома № 1</t>
  </si>
  <si>
    <t>Распоряжение администрации Старотитаровского сельского поселения Темрюкского района от 13.05.2014 года № 102-р</t>
  </si>
  <si>
    <t>по ул. Носова к жилому дому № 12</t>
  </si>
  <si>
    <t>Распоряжение администрации Старотитаровского сельского поселения Темрюкского района от 13.05.2014 года № 103-р</t>
  </si>
  <si>
    <t>по пер. Почтовый от ул. Широкая до ул. Верхняя</t>
  </si>
  <si>
    <t>Распоряжение администрации Старотитаровского сельского поселения Темрюкского района от 13.05.2014 года № 104-р</t>
  </si>
  <si>
    <t>по пер. Степной от ул.Широкая до ул. Верхняя и по ул. Верхняя до конца межи жилого дома № 242 и к жилому дому № 231</t>
  </si>
  <si>
    <t>Распоряжение администрации Старотитаровского сельского поселения Темрюкского района от 13.05.2014 года № 105-р</t>
  </si>
  <si>
    <t>по ул. Носова к жилому дому № 2</t>
  </si>
  <si>
    <t>Распоряжение администрации Старотитаровского сельского поселения Темрюкского района от 13.05.2014 года № 106-р</t>
  </si>
  <si>
    <t>по ул. Широкая до жилого дома № 278</t>
  </si>
  <si>
    <t>Распоряжение администрации Старотитаровского сельского поселения Темрюкского района от 13.05.2014 года № 107-р</t>
  </si>
  <si>
    <t>по пер. Октябрьский от жилого дома № 20 до ул. Широкая</t>
  </si>
  <si>
    <t>Распоряжение администрации Старотитаровского сельского поселения Темрюкского района от 13.05.2014 года № 108-р</t>
  </si>
  <si>
    <t>по пер. Школьный от ул. Береговая до жилого дома № 23</t>
  </si>
  <si>
    <t>Распоряжение администрации Старотитаровского сельского поселения Темрюкского района от 19.05.2014 года № 109-р</t>
  </si>
  <si>
    <t>по ул. Широкая от жилого дома № 279 до внешней границы жилого дома № 277</t>
  </si>
  <si>
    <t>по ул. Садовая от пер. Пионерский до территории Стройцеха</t>
  </si>
  <si>
    <t>по ул. Широкая от пер. горного до жилого дома № 112</t>
  </si>
  <si>
    <t>Распоряжение администрации Старотитаровского сельского поселения Темрюкского района от02.06.2014 года №131 -р</t>
  </si>
  <si>
    <t>по ул. Носова  от дома № 56 до № 64</t>
  </si>
  <si>
    <t>Распоряжение администрации Старотитаровского сельского поселения Темрюкского района от 02.06.2014 года №127 -р</t>
  </si>
  <si>
    <t>по пер. Степной от ул. Ленина  до жилого дома № 11а по пер. Степной</t>
  </si>
  <si>
    <t>Распоряжение администрации Старотитаровского сельского поселения Темрюкского района от 02.06.2014 года № 128 -р</t>
  </si>
  <si>
    <t>по ул. Пролетарская от пер. Почтовый до жилого дома № 106</t>
  </si>
  <si>
    <t>Распоряжение администрации Старотитаровского сельского поселения Темрюкского района от 04.06.2014  года № 133 -р</t>
  </si>
  <si>
    <t>по ул. Садовая от пер. Новый до пер. Степной</t>
  </si>
  <si>
    <t>Распоряжение администрации Старотитаровского сельского поселения Темрюкского района от 16.07.2014  года № 163 -р</t>
  </si>
  <si>
    <t xml:space="preserve">Газопровод низкого давления </t>
  </si>
  <si>
    <t>от ул.Ленина до ул.Береговой</t>
  </si>
  <si>
    <t>401 п.м</t>
  </si>
  <si>
    <t>по ул. Ленина от ж.д. № 43 до пер. Застаничный</t>
  </si>
  <si>
    <t xml:space="preserve">Кресло для актового зала 3-х местная секция "Спутник эконом ЗМ" (1-78) </t>
  </si>
  <si>
    <t xml:space="preserve">Кресло для актового зала 3-х местная секция "Спутник эконом ЗМ" (1-79) </t>
  </si>
  <si>
    <t xml:space="preserve">Кресло для актового зала 3-х местная секция "Спутник эконом ЗМ" (1-80) </t>
  </si>
  <si>
    <t xml:space="preserve">Кресло для актового зала 3-х местная секция "Спутник эконом ЗМ" (1-81) </t>
  </si>
  <si>
    <t xml:space="preserve">Кресло для актового зала 3-х местная секция "Спутник эконом ЗМ" (1-82) </t>
  </si>
  <si>
    <t xml:space="preserve">Кресло для актового зала 3-х местная секция "Спутник эконом ЗМ" (1-83) </t>
  </si>
  <si>
    <t xml:space="preserve">Кресло для актового зала 3-х местная секция "Спутник эконом ЗМ" (1-84) </t>
  </si>
  <si>
    <t xml:space="preserve">Кресло для актового зала 3-х местная секция "Спутник эконом ЗМ" (1-85) </t>
  </si>
  <si>
    <t xml:space="preserve">Кресло для актового зала 3-х местная секция "Спутник эконом ЗМ" (1-86) </t>
  </si>
  <si>
    <t xml:space="preserve">Кресло для актового зала 3-х местная секция "Спутник эконом ЗМ" (1-87) </t>
  </si>
  <si>
    <t xml:space="preserve">Кресло для актового зала 3-х местная секция "Спутник эконом ЗМ" (1-88) </t>
  </si>
  <si>
    <t xml:space="preserve">Кресло для актового зала 3-х местная секция "Спутник эконом ЗМ" (1-89) </t>
  </si>
  <si>
    <t xml:space="preserve">Кресло для актового зала 3-х местная секция "Спутник эконом ЗМ" (1-90) </t>
  </si>
  <si>
    <t>Стенд 2000х1500мм с ногами 2000мм(рама из профильной трубы 40х40х2мм.ПК 4ммполноцветная печать,карманы А4 5шт.)</t>
  </si>
  <si>
    <t>03.11.2014</t>
  </si>
  <si>
    <t>Стеллаж односторонний (Дет/Биб)</t>
  </si>
  <si>
    <t>Стеллаж односторонний (Дет/Биб) 1</t>
  </si>
  <si>
    <t>Стеллаж односторонний (Дет/Биб) 2</t>
  </si>
  <si>
    <t>Стеллаж односторонний (Дет/Биб) 3</t>
  </si>
  <si>
    <t>Стеллаж односторонний (Дет/Биб) 4</t>
  </si>
  <si>
    <t>Стеллаж книжный выставочный (Д/Б)</t>
  </si>
  <si>
    <t>Стеллаж книжный выставочный (Д/Б) 1-1</t>
  </si>
  <si>
    <t>Стеллаж книжный выставочный (Д/Б) 1-3</t>
  </si>
  <si>
    <t xml:space="preserve">Книжный шкаф (Дет/Биб) </t>
  </si>
  <si>
    <t>Стеллаж двухсторонний (детская библиотека)</t>
  </si>
  <si>
    <t>Стеллаж двухсторонний (детская библиотека) 1</t>
  </si>
  <si>
    <t>Стеллаж двухсторонний (детская библиотека) 2</t>
  </si>
  <si>
    <t>Стеллаж двухсторонний (детская библиотека) 3</t>
  </si>
  <si>
    <t xml:space="preserve">Стеллаж односторонний  ( детская библиотека) </t>
  </si>
  <si>
    <t>Стеллаж односторонний  ( детская библиотека)  1</t>
  </si>
  <si>
    <t>Стеллаж односторонний  ( детская библиотека)  2</t>
  </si>
  <si>
    <t>Стеллаж односторонний  ( детская библиотека)  3</t>
  </si>
  <si>
    <t>Стеллаж выставочный угловой (Д/Б)</t>
  </si>
  <si>
    <t>Стеллаж выставочный угловой (Д/Б) 1</t>
  </si>
  <si>
    <t>Стеллаж для переодички (Д/б)</t>
  </si>
  <si>
    <t xml:space="preserve">Костюм женский казачий </t>
  </si>
  <si>
    <t>25.08.2016</t>
  </si>
  <si>
    <t>Костюм женский казачий 1-1</t>
  </si>
  <si>
    <t>Костюм женский казачий 1-2</t>
  </si>
  <si>
    <t>Костюм женский казачий 1-3</t>
  </si>
  <si>
    <t>Костюм женский казачий 1-4</t>
  </si>
  <si>
    <t>Костюм женский казачий 1-5</t>
  </si>
  <si>
    <t>Костюм женский казачий 1-6</t>
  </si>
  <si>
    <t>Костюм женский казачий 1-7</t>
  </si>
  <si>
    <t>Костюм женский казачий 1-8</t>
  </si>
  <si>
    <t>Костюм женский казачий 1-9</t>
  </si>
  <si>
    <t xml:space="preserve">Гусарики женские казачьи </t>
  </si>
  <si>
    <t>Распоряжение администрации Старотитаровского сельского поселения Темрюкского района от 27.12.2012 № 202-р "О постановке в казну Старотитаровского сельского поселения Темрюкского района имущества"</t>
  </si>
  <si>
    <t>Свидетельство о государственной регистрации права 23-АК 698701 от 10.05.2012 г.</t>
  </si>
  <si>
    <t>кладбище (земельный участок)</t>
  </si>
  <si>
    <t>ул. Широкая, 159 б</t>
  </si>
  <si>
    <t xml:space="preserve">Кольцующий газопровод низкого давления </t>
  </si>
  <si>
    <t>по ул.Красная площадь от ж/д №3 до ж/д№13</t>
  </si>
  <si>
    <t>ул.Красная площадь от ж/д №3 до пер.Красноармейский №13</t>
  </si>
  <si>
    <t xml:space="preserve">Котельная (лит. "Б" ) </t>
  </si>
  <si>
    <t>пер. Ильича,1</t>
  </si>
  <si>
    <t>площадью 9,9 кв.м.</t>
  </si>
  <si>
    <t xml:space="preserve">мемориал Боевой Славы </t>
  </si>
  <si>
    <t>по ул. Ленина, центральный парк</t>
  </si>
  <si>
    <t xml:space="preserve">Нар.газопровод низкого давления </t>
  </si>
  <si>
    <t xml:space="preserve"> от ПГБ №10 по пер.Горького ,по ул.Коммунистическая, от пер.Нового до пер.Зеленого</t>
  </si>
  <si>
    <t>(прот 4623м)</t>
  </si>
  <si>
    <t xml:space="preserve"> по ул.Чапаева от пер.Степной до конца межи д.63</t>
  </si>
  <si>
    <t>Наруж.газопр.низк.давл.</t>
  </si>
  <si>
    <t>по ул.Титова,Коммунист.,Рабочий</t>
  </si>
  <si>
    <t>(прот.2750,5м)</t>
  </si>
  <si>
    <t>от ШРП12 по пер.Новый от ж/д.56 до ул.Береговой</t>
  </si>
  <si>
    <t>(прот.224м)</t>
  </si>
  <si>
    <t xml:space="preserve">Наруж.газопр.низк.давл. </t>
  </si>
  <si>
    <t>поул.Садов.отпер.Пугач.до д.112</t>
  </si>
  <si>
    <t>(ф 108х4, прот.719,5м,ф57х3,5-73м)</t>
  </si>
  <si>
    <t xml:space="preserve">Наруж.газопровод низкого давления </t>
  </si>
  <si>
    <t>пер .Пионерский от д.9 до д.1</t>
  </si>
  <si>
    <t>(прот 160м)</t>
  </si>
  <si>
    <t>Наружн.газопр.низк.давл</t>
  </si>
  <si>
    <t>.ул.Таманск,от пер.Зел.до пер.Ильича.</t>
  </si>
  <si>
    <t>(прот.1895м)</t>
  </si>
  <si>
    <t>Наружн.газопр.низк.давл.</t>
  </si>
  <si>
    <t>ул.Таманск,ул.Кирова,ул.Заводск</t>
  </si>
  <si>
    <t>(прот.4085м)</t>
  </si>
  <si>
    <t>ул.Ростовск, пер.Зелен,Новый,Крылова,Горького</t>
  </si>
  <si>
    <t>(прот.2715м)</t>
  </si>
  <si>
    <t>Наружн.газопровод низкого давления</t>
  </si>
  <si>
    <t xml:space="preserve"> по ул.Ленина от д.263 до д.267 </t>
  </si>
  <si>
    <t>(прот.140м)</t>
  </si>
  <si>
    <t xml:space="preserve">Наружн.газопровод низкого давления </t>
  </si>
  <si>
    <t>по ул.Комсомольская от пер.Нового до пер.Ильич по пер.Крылова ,пер.Ильича, от ул.Комсомольская до ул.Коммунистическая</t>
  </si>
  <si>
    <t xml:space="preserve"> (прот.1673м)</t>
  </si>
  <si>
    <t>Наружний газопровод низкого давления</t>
  </si>
  <si>
    <t xml:space="preserve"> по ул.Верхняя от д.155 до д.158а</t>
  </si>
  <si>
    <t>(протяж.47,5м,ф 89х4мм)</t>
  </si>
  <si>
    <t>по ул.Пролетарской от д.207 до д.201</t>
  </si>
  <si>
    <t xml:space="preserve"> (протяж.315,ф108х4мм)</t>
  </si>
  <si>
    <t>по ул.Короткая,по пер.Зеленому, от ул.Титова, ул.Носова,пер.Новому(от ул.Титова до ул.Носова,пер.Новому,(от ул.Титова до ул.Короткой)</t>
  </si>
  <si>
    <t xml:space="preserve"> (прот.2319,8м)</t>
  </si>
  <si>
    <t xml:space="preserve"> по ул.Садовой от д.190до д.186</t>
  </si>
  <si>
    <t xml:space="preserve"> по пер.Горького от д.79 до ул.Береговой</t>
  </si>
  <si>
    <t>(прот.162.5м)</t>
  </si>
  <si>
    <t>по ул.Верхней от д.231 до д.229</t>
  </si>
  <si>
    <t xml:space="preserve"> (прот.78м)</t>
  </si>
  <si>
    <t xml:space="preserve"> по ул.Пролетарской от ПГБ №4 до конца межи д.92</t>
  </si>
  <si>
    <t>(прот.76м)</t>
  </si>
  <si>
    <t>по ул.Садовая от д.163 до межи д.153</t>
  </si>
  <si>
    <t xml:space="preserve"> (прот.102,5м)</t>
  </si>
  <si>
    <t xml:space="preserve"> по пер.Первомайский от д.32б до д.16 </t>
  </si>
  <si>
    <t>прот 198,5 м</t>
  </si>
  <si>
    <t xml:space="preserve"> по ул.Чапаева от пер. Крылова до д.44</t>
  </si>
  <si>
    <t>прот 68,7</t>
  </si>
  <si>
    <t xml:space="preserve">Наружний газопровод низкого давления </t>
  </si>
  <si>
    <t>по пер.Совхозный (четная сторона) от ул.Широкая до д.32</t>
  </si>
  <si>
    <t>(протяж, 66,5м, ф 89х4мм)</t>
  </si>
  <si>
    <t>по ул.Пролетарской (нечетная сторона) от д.1 до д.53 (четная сторона) от д.56 до д.26</t>
  </si>
  <si>
    <t>по ул.Садовая от д.188 до пер.Пугачева по пер.Пугачева до д.28</t>
  </si>
  <si>
    <t>протяж. 327 м.</t>
  </si>
  <si>
    <t xml:space="preserve">наружний газопровод низкого давления </t>
  </si>
  <si>
    <t>по ул.Верхняя от д.75 до д.61</t>
  </si>
  <si>
    <t xml:space="preserve"> (прот.167,5м)</t>
  </si>
  <si>
    <t>по пер.Степной от д.9а до д.5а</t>
  </si>
  <si>
    <t>(протяж.9м, ф 89х4мм и ПЭ 90-96м)</t>
  </si>
  <si>
    <t>по ул.Верхняя от д.182 до д.176</t>
  </si>
  <si>
    <t>Лестница 3х9 ступ.Матрикс</t>
  </si>
  <si>
    <t>Картотека ШК-6 (ВУС)</t>
  </si>
  <si>
    <t>15.12.2009 г.</t>
  </si>
  <si>
    <t>Тумба подкатная (ВУС)</t>
  </si>
  <si>
    <t>15.12.2009г.</t>
  </si>
  <si>
    <t>Шкаф бухг. Трейзер (сейф) (ВУС)</t>
  </si>
  <si>
    <t>Водонагреватель 30л.</t>
  </si>
  <si>
    <t>28.03.2017 г.</t>
  </si>
  <si>
    <t>Стелаж Б-80(4шт)</t>
  </si>
  <si>
    <t>Стол В-814 (3 шт.)</t>
  </si>
  <si>
    <t>Стол двухтумбовый</t>
  </si>
  <si>
    <t>Стол комп.ОСК-05(приёмная)</t>
  </si>
  <si>
    <t>Стол офисный</t>
  </si>
  <si>
    <t>Стол письменный</t>
  </si>
  <si>
    <t>Стол рабочий</t>
  </si>
  <si>
    <t>Стул офисный (8шт)</t>
  </si>
  <si>
    <t>Шкаф (4 шт.)</t>
  </si>
  <si>
    <t>Шкаф</t>
  </si>
  <si>
    <t>шкаф для документов ОШ-04/2</t>
  </si>
  <si>
    <t>Шкаф для книг</t>
  </si>
  <si>
    <t>Шкаф для одежды ОШ-01</t>
  </si>
  <si>
    <t>Шкаф офисный</t>
  </si>
  <si>
    <t>Шкаф плательный</t>
  </si>
  <si>
    <t>Информационный щит(6х3м)</t>
  </si>
  <si>
    <t>Информационный щит(пер.Ильича ОСБ №1803)</t>
  </si>
  <si>
    <t>Информационный щит(пер.Почтовый  здан.отдел.ОСБ №1803)</t>
  </si>
  <si>
    <t>Информационный щит 1х2м</t>
  </si>
  <si>
    <t>от ул. Коммунистическая до Ленина (запад), грунт</t>
  </si>
  <si>
    <t>1,5 км</t>
  </si>
  <si>
    <t>Автодорога  грунт</t>
  </si>
  <si>
    <t>пер. между Черноморской и Дружбы</t>
  </si>
  <si>
    <t xml:space="preserve"> 0,15км</t>
  </si>
  <si>
    <t>Автодорога асфальт</t>
  </si>
  <si>
    <t>по пер.Красноармейский</t>
  </si>
  <si>
    <t xml:space="preserve"> 2км</t>
  </si>
  <si>
    <t xml:space="preserve">Автодорога асфальт </t>
  </si>
  <si>
    <t>по ул.Садовая</t>
  </si>
  <si>
    <t>5,6 км</t>
  </si>
  <si>
    <t xml:space="preserve">Автодорога асфальт  </t>
  </si>
  <si>
    <t>пер. Путевая</t>
  </si>
  <si>
    <t>0,2 км</t>
  </si>
  <si>
    <t>по ул.Красная площадь</t>
  </si>
  <si>
    <t xml:space="preserve"> 0,2 км</t>
  </si>
  <si>
    <t xml:space="preserve">Автодорога асфальт   </t>
  </si>
  <si>
    <t>по ул.Ленина</t>
  </si>
  <si>
    <t>3,0 км</t>
  </si>
  <si>
    <t>Автодорога асфальт-грунт</t>
  </si>
  <si>
    <t xml:space="preserve"> по пер. Совхозный </t>
  </si>
  <si>
    <t>1,2 км</t>
  </si>
  <si>
    <t xml:space="preserve"> по пер. Юность</t>
  </si>
  <si>
    <t xml:space="preserve"> 0,1 км</t>
  </si>
  <si>
    <t xml:space="preserve"> по пер. Рабоий,</t>
  </si>
  <si>
    <t xml:space="preserve">Автодорога асфальт-грунт </t>
  </si>
  <si>
    <t xml:space="preserve"> по пер. Степной</t>
  </si>
  <si>
    <t>1,8 км</t>
  </si>
  <si>
    <t>по ул.Верхняя</t>
  </si>
  <si>
    <t xml:space="preserve"> 5,6 км</t>
  </si>
  <si>
    <t>по ул.Железнодорожная</t>
  </si>
  <si>
    <t>по ул.Титова</t>
  </si>
  <si>
    <t>2,4 км</t>
  </si>
  <si>
    <t xml:space="preserve">Автодорога асфальт-грунт  </t>
  </si>
  <si>
    <t xml:space="preserve"> по пер. Ильича</t>
  </si>
  <si>
    <t>Автодорога грунт</t>
  </si>
  <si>
    <t>Ростовская-Железнодорожная (вдоль оврага)</t>
  </si>
  <si>
    <t>0,6 км</t>
  </si>
  <si>
    <t xml:space="preserve"> по пер. Молодежная</t>
  </si>
  <si>
    <t xml:space="preserve"> 0,5 км</t>
  </si>
  <si>
    <t xml:space="preserve">по ул.Береговая </t>
  </si>
  <si>
    <t>5,0 км</t>
  </si>
  <si>
    <t xml:space="preserve">по ул.Головатого </t>
  </si>
  <si>
    <t xml:space="preserve"> 0,7км</t>
  </si>
  <si>
    <t xml:space="preserve">по ул.Фермерская </t>
  </si>
  <si>
    <t xml:space="preserve"> 0,8 км</t>
  </si>
  <si>
    <t xml:space="preserve">Автодорога грунт </t>
  </si>
  <si>
    <t xml:space="preserve"> по пер. Новый</t>
  </si>
  <si>
    <t>2,8 км</t>
  </si>
  <si>
    <t xml:space="preserve"> по пер. Октябрьский</t>
  </si>
  <si>
    <t>1 2 км</t>
  </si>
  <si>
    <t>по пер. Пугачева</t>
  </si>
  <si>
    <t xml:space="preserve"> 1,2 км</t>
  </si>
  <si>
    <t>по пер. Школьный</t>
  </si>
  <si>
    <t xml:space="preserve"> 1,8 км</t>
  </si>
  <si>
    <t xml:space="preserve"> по пер. Южный</t>
  </si>
  <si>
    <t>1,0 км</t>
  </si>
  <si>
    <t xml:space="preserve">по ул.Виноградняя </t>
  </si>
  <si>
    <t>по ул.Дружбы</t>
  </si>
  <si>
    <t xml:space="preserve"> 0,8км</t>
  </si>
  <si>
    <t>по ул.Кубанская</t>
  </si>
  <si>
    <t xml:space="preserve"> 0,7 км</t>
  </si>
  <si>
    <t xml:space="preserve"> по ул.Мира</t>
  </si>
  <si>
    <t>0,8 км</t>
  </si>
  <si>
    <t xml:space="preserve">по ул.Носова </t>
  </si>
  <si>
    <t>2,1 км</t>
  </si>
  <si>
    <t xml:space="preserve">по ул.Пролетарская </t>
  </si>
  <si>
    <t>4,2 км</t>
  </si>
  <si>
    <t>по ул.Свободы</t>
  </si>
  <si>
    <t>по ул.Северолиманная</t>
  </si>
  <si>
    <t>0,4 км</t>
  </si>
  <si>
    <t xml:space="preserve">по ул.Таманская </t>
  </si>
  <si>
    <t>2,5 км</t>
  </si>
  <si>
    <t>по ул.Чапаева</t>
  </si>
  <si>
    <t>по ул.Черноморская</t>
  </si>
  <si>
    <t>по ул.Полевая от трассы</t>
  </si>
  <si>
    <t xml:space="preserve"> по ул.86-й км</t>
  </si>
  <si>
    <t>0,1 км</t>
  </si>
  <si>
    <t xml:space="preserve"> по ул.Воинов десантников</t>
  </si>
  <si>
    <t>по пер.Зеленый</t>
  </si>
  <si>
    <t>по ул.Комсомольская</t>
  </si>
  <si>
    <t xml:space="preserve">Автодорога грунт  </t>
  </si>
  <si>
    <t>по пер. Первомайский</t>
  </si>
  <si>
    <t>по пер. Пушкина</t>
  </si>
  <si>
    <t>по ул.Гагарина</t>
  </si>
  <si>
    <t>1,7 км</t>
  </si>
  <si>
    <t>по ул.Кирова</t>
  </si>
  <si>
    <t>по ул.Короткая</t>
  </si>
  <si>
    <t>по ул.Лебединский тупик</t>
  </si>
  <si>
    <t>по ул.Победы</t>
  </si>
  <si>
    <t xml:space="preserve">Автодорога грунт   </t>
  </si>
  <si>
    <t>по ул.Солнечная</t>
  </si>
  <si>
    <t>0,7 км</t>
  </si>
  <si>
    <t>Автодорога к нефтяникам,</t>
  </si>
  <si>
    <t xml:space="preserve"> 1,54км</t>
  </si>
  <si>
    <t xml:space="preserve"> 5,6км</t>
  </si>
  <si>
    <t>от пер. Казачий до моста</t>
  </si>
  <si>
    <t>8,6км</t>
  </si>
  <si>
    <t xml:space="preserve">Антикоррозийная защита газопровода высокого давления </t>
  </si>
  <si>
    <t>от ул.Ленина,пер.Крылова,ул.Береговая от ШРП-1 по ул.Пролетарской до ПГБ-5</t>
  </si>
  <si>
    <t>от ул.Ленина до пер.Почтового(до кладбища)</t>
  </si>
  <si>
    <t>0,9 км</t>
  </si>
  <si>
    <t xml:space="preserve">от ул. Ленина до АГРС, бетон </t>
  </si>
  <si>
    <t xml:space="preserve"> гора Дубовый рынок</t>
  </si>
  <si>
    <t>братская могила,</t>
  </si>
  <si>
    <t xml:space="preserve"> юго-восточная окраина ст-цы Старотитаров-ской </t>
  </si>
  <si>
    <t xml:space="preserve">бюст дважды героя В.И. Головченко, </t>
  </si>
  <si>
    <t>(перед зданием адми-нистрации)</t>
  </si>
  <si>
    <t xml:space="preserve">Газопр.низк.давл. </t>
  </si>
  <si>
    <t>ул.Широкая №278</t>
  </si>
  <si>
    <t>ул.Широкая №223 до пер.Ильича</t>
  </si>
  <si>
    <t>пер.Школьный №86</t>
  </si>
  <si>
    <t>Газопровод выс.давл.</t>
  </si>
  <si>
    <t>пер.Красноарм.и ул.Красная площ.с устан.ШРП на тер.уч.больни</t>
  </si>
  <si>
    <t>Газопровод высокого давления</t>
  </si>
  <si>
    <t xml:space="preserve"> по пер.Зеленому с установкой ШПР№8 и ШРП№9</t>
  </si>
  <si>
    <t xml:space="preserve">Газопровод высокого давления </t>
  </si>
  <si>
    <t>пер.Рабочий к ШРП 13</t>
  </si>
  <si>
    <t>пер.Горького к ШРП 11</t>
  </si>
  <si>
    <t>Газопровод высокого давления к ШРП № 12</t>
  </si>
  <si>
    <t>Газопровод низк. давлен.</t>
  </si>
  <si>
    <t>ул. Верхняя № 156 до пер. гоголя № 56А</t>
  </si>
  <si>
    <t>Газопровод низк. давления</t>
  </si>
  <si>
    <t>по пос. Водник от пересечен ул. Пролетарская и пер. Октябрь</t>
  </si>
  <si>
    <t>Газопровод низк. Давления</t>
  </si>
  <si>
    <t xml:space="preserve"> по ул. Кирова,Железнодорожная, Заводская,Путевая,пре.Ильича,Горького, Крылова, Новый </t>
  </si>
  <si>
    <t>(прот.3600 п.м.)</t>
  </si>
  <si>
    <t>Газопровод низкого давления</t>
  </si>
  <si>
    <t>по пер. Горького от ж.д.  № 51 до ж.д. 49</t>
  </si>
  <si>
    <t>по ул.Верхняя от д.105 до д.91</t>
  </si>
  <si>
    <t xml:space="preserve"> (прот.66м)</t>
  </si>
  <si>
    <t>ул. Северолиманная к жилому дому 5</t>
  </si>
  <si>
    <t>по ул. Широкая от ж.д. № 218 до ж.д. № 220</t>
  </si>
  <si>
    <t>пер. Рабочий № 40</t>
  </si>
  <si>
    <t>Распоряжение администрации Старотитаровского сельского поселения Темрюкского района от 10.02.2013 г. № 50-р "О постановке в казну Старотитаровского сельского поселения Темрюкского района имущества"</t>
  </si>
  <si>
    <t>гриф олимпийский FT86-500</t>
  </si>
  <si>
    <t>гриф олимпийский хромированный слабоизогнутый FT-OB-47 Z-CR-SC с замками</t>
  </si>
  <si>
    <t>гриф олимпийский сильноизогнутый FT-OB-47 W-CR-SC с замками</t>
  </si>
  <si>
    <t>Машина смита V-SPORT FT-201</t>
  </si>
  <si>
    <t>гриф хромированный, замок с ломающимся стопором, нагрузка (1-1)</t>
  </si>
  <si>
    <t>гриф хромированный, замок с ломающимся стопором, нагрузка (1-2)</t>
  </si>
  <si>
    <t>Комбинированная тяга (стек 100) AR046</t>
  </si>
  <si>
    <t>ручка тяги за голову FT-MB-48_RLB</t>
  </si>
  <si>
    <t>Гиперэкстензия наклонная AR026</t>
  </si>
  <si>
    <t>Скамейка атлетическая CT-003</t>
  </si>
  <si>
    <t>Стойка для хранения профессиональных гантелей на 10 парМВ1.16белый</t>
  </si>
  <si>
    <t>Беговая дорожка электрическая Proxima Triniti</t>
  </si>
  <si>
    <t>Скамья для пресса AR 029</t>
  </si>
  <si>
    <t>Эллиптический тренажер Proxima Furia</t>
  </si>
  <si>
    <t>Велоэргометр OXYGEN NEXUS GURU UB HRC</t>
  </si>
  <si>
    <t xml:space="preserve">Велоэргометр OXYGEN NEXUS GURU UB HRC горизонтальная </t>
  </si>
  <si>
    <t>Велоэргометр OXYGEN NEXUS GURU UB HRC горизонтальная (1-2)</t>
  </si>
  <si>
    <t>Гантель разборная BARBELL MB-FdbM (5 шт.)</t>
  </si>
  <si>
    <t>Гриф для гантели BARBELL MB-BarM25-400B (5 шт.)</t>
  </si>
  <si>
    <t>Диск обрезиненный, черного цвета, 50мм,5кгAtlet (6 шт.)</t>
  </si>
  <si>
    <t>JS-5000 Беговая дорожка Proxima Triniti</t>
  </si>
  <si>
    <t>Всего МУ ФОСК "Виктория"</t>
  </si>
  <si>
    <t>Автомобиль LADA 217230, вар. 02-018</t>
  </si>
  <si>
    <t xml:space="preserve">Автомобиль ГАЗ -322125 VIN Х96322125ЕО775702 </t>
  </si>
  <si>
    <t>Распоряжение администрации Старотитаровского сельского поселения Темрюкского района от 28.04.2016 № 200-р</t>
  </si>
  <si>
    <t>Производственный и хозяйсвенный инвентарь</t>
  </si>
  <si>
    <t>Бензоопрыскиватель</t>
  </si>
  <si>
    <t>Лазы универсальные д/бет опор 168-190 мм</t>
  </si>
  <si>
    <t>Огнетушитель в кол.(2 штук)</t>
  </si>
  <si>
    <t>Контрольное устройство Тахограф с СКЗИ</t>
  </si>
  <si>
    <t>Распоряжение администрации Старотитаровского сельского поселения Темрюкского района от 01.07.2014 № 152-р</t>
  </si>
  <si>
    <t>Всего по ПЭЦ:</t>
  </si>
  <si>
    <t>Радиомикрофон  AKG</t>
  </si>
  <si>
    <t>Уличное освещение (ул. Верхняя) от Ильича до Горького от Верхней до Широкой; 2св</t>
  </si>
  <si>
    <t>Уличное освещение (ул. Ж/дор., Крылова, Коммун., Ростов., Садов., Лерм.-71 свет.)</t>
  </si>
  <si>
    <t>Детский городок ( №1)</t>
  </si>
  <si>
    <t>Детский городок ( №2)</t>
  </si>
  <si>
    <t>Детский городок ( №3)</t>
  </si>
  <si>
    <t>Детский городок ( №4)</t>
  </si>
  <si>
    <t>Детский городок ( №5)</t>
  </si>
  <si>
    <t>Ингалятор Вулкан 1</t>
  </si>
  <si>
    <t>Кушетки для больницы (5шт)</t>
  </si>
  <si>
    <t>Мед.техника в кол-ве 2 шт ( Аппарат Элфор-Проф (2 шт) , Электрод физиотер 5*10 (6 шт)</t>
  </si>
  <si>
    <t>Мед.техника в кол-ве 7 шт</t>
  </si>
  <si>
    <t>Резервуар В2</t>
  </si>
  <si>
    <t>Резервуар В2 ОМВ-6-3</t>
  </si>
  <si>
    <t>Танк В2 ОМК</t>
  </si>
  <si>
    <t>Танк горизонтальный</t>
  </si>
  <si>
    <t>Танк молочный</t>
  </si>
  <si>
    <t>Утилтзатор А-400 (солярка)</t>
  </si>
  <si>
    <t>Автомобиль ЗИЛ 130</t>
  </si>
  <si>
    <t>Детская игровая площадка</t>
  </si>
  <si>
    <t>92700,00р</t>
  </si>
  <si>
    <t>Стол угловой</t>
  </si>
  <si>
    <t>8000,00р</t>
  </si>
  <si>
    <t>Тумба с выдвижными ящиками</t>
  </si>
  <si>
    <t>3900,00р</t>
  </si>
  <si>
    <t>Шкаф под стеклом</t>
  </si>
  <si>
    <t>7800,00р</t>
  </si>
  <si>
    <t>Шкаф открытый</t>
  </si>
  <si>
    <t>Тумба распашная</t>
  </si>
  <si>
    <t>800,00р</t>
  </si>
  <si>
    <t>Полка</t>
  </si>
  <si>
    <t>1300,00р</t>
  </si>
  <si>
    <t xml:space="preserve">Зеркало </t>
  </si>
  <si>
    <t>900,00р</t>
  </si>
  <si>
    <t>Полка 2000м</t>
  </si>
  <si>
    <t>1700,00р</t>
  </si>
  <si>
    <t>Пенал</t>
  </si>
  <si>
    <t>3000,00р</t>
  </si>
  <si>
    <t>Полка под цветы</t>
  </si>
  <si>
    <t>3500,00р</t>
  </si>
  <si>
    <t>Общий подстанционный пункт управления</t>
  </si>
  <si>
    <t>Домик связи</t>
  </si>
  <si>
    <t>Микрофон SHURE PGA58 XLR (2 шт.)</t>
  </si>
  <si>
    <t>ИТОГО</t>
  </si>
  <si>
    <t>Витрина сел.библиотеки (3 шт.)</t>
  </si>
  <si>
    <t>Кафедра сел.библиотеки</t>
  </si>
  <si>
    <t>Стеллаж двойной сел.библ. (11 шт)</t>
  </si>
  <si>
    <t>Стеллаж односторонний сел.библ. (17 шт.)</t>
  </si>
  <si>
    <t>Шкаф сел.библ.</t>
  </si>
  <si>
    <t>Стол компьютерный (сел.библ)</t>
  </si>
  <si>
    <t>Тумба на ксерокс сел.библ</t>
  </si>
  <si>
    <t>Шкаф (сел.библ)</t>
  </si>
  <si>
    <t>Шкаф для одежды сел.библ.</t>
  </si>
  <si>
    <t>Елка "Сибирская"</t>
  </si>
  <si>
    <t>Кондиционер Favorit сплит сел.библ</t>
  </si>
  <si>
    <t>Контейнер для мусора</t>
  </si>
  <si>
    <t>Сплит система Самсунг AQ-24 FCN/FCX</t>
  </si>
  <si>
    <t>Теннистный стол</t>
  </si>
  <si>
    <t>Лестница металлическая пожарная</t>
  </si>
  <si>
    <t>Шкаф-сейф</t>
  </si>
  <si>
    <t>Банер (размер 4х5 м)</t>
  </si>
  <si>
    <t>Лампа Х-ОР 15</t>
  </si>
  <si>
    <t>Лестница алюминиевая</t>
  </si>
  <si>
    <t>Кресло офисное</t>
  </si>
  <si>
    <t>Набор мебели</t>
  </si>
  <si>
    <t>Сплит система Samsung AQ-07 XLN/XLX</t>
  </si>
  <si>
    <t>Столик Projecta Gigant для проектора</t>
  </si>
  <si>
    <t>Шкаф с антресолью сел биб</t>
  </si>
  <si>
    <t>Ёлка искуственная Сосна "Альпийская " цвет зеленый высота 5 м</t>
  </si>
  <si>
    <t xml:space="preserve">Кресло для актового зала 3-х местная секция "Спутник эконом ЗМ" (1-1) </t>
  </si>
  <si>
    <t xml:space="preserve">Двери металлические 2х створчатые </t>
  </si>
  <si>
    <t>20.12.2016</t>
  </si>
  <si>
    <t xml:space="preserve">Кресло для актового зала 3-х местная секция "Спутник эконом ЗМ" (1-2) </t>
  </si>
  <si>
    <t>16.12.2016</t>
  </si>
  <si>
    <t xml:space="preserve">Кресло для актового зала 3-х местная секция "Спутник эконом ЗМ" (1-3) </t>
  </si>
  <si>
    <t xml:space="preserve">к решению LХХIХ сессии </t>
  </si>
  <si>
    <t>от 23.07.2019  № 485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</si>
</sst>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#,##0.00_р_."/>
    <numFmt numFmtId="190" formatCode="mmm/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2"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9"/>
      </left>
      <right style="thin">
        <color indexed="29"/>
      </right>
      <top style="thin">
        <color indexed="29"/>
      </top>
      <bottom>
        <color indexed="63"/>
      </bottom>
    </border>
    <border>
      <left style="thin">
        <color indexed="29"/>
      </left>
      <right>
        <color indexed="63"/>
      </right>
      <top style="thin">
        <color indexed="29"/>
      </top>
      <bottom>
        <color indexed="63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188" fontId="1" fillId="0" borderId="10" xfId="0" applyNumberFormat="1" applyFont="1" applyFill="1" applyBorder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1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distributed" wrapText="1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left" vertical="top"/>
    </xf>
    <xf numFmtId="188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4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188" fontId="1" fillId="0" borderId="0" xfId="0" applyNumberFormat="1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8" fontId="2" fillId="0" borderId="0" xfId="0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88" fontId="1" fillId="0" borderId="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188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188" fontId="12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 wrapText="1"/>
    </xf>
    <xf numFmtId="0" fontId="12" fillId="0" borderId="10" xfId="0" applyFont="1" applyFill="1" applyBorder="1" applyAlignment="1">
      <alignment horizontal="left" vertical="center" wrapText="1"/>
    </xf>
    <xf numFmtId="188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2" fillId="0" borderId="12" xfId="52" applyFont="1" applyFill="1" applyBorder="1" applyAlignment="1">
      <alignment horizontal="left" vertical="center" wrapText="1"/>
      <protection/>
    </xf>
    <xf numFmtId="188" fontId="12" fillId="0" borderId="10" xfId="52" applyNumberFormat="1" applyFont="1" applyFill="1" applyBorder="1">
      <alignment/>
      <protection/>
    </xf>
    <xf numFmtId="188" fontId="12" fillId="0" borderId="10" xfId="52" applyNumberFormat="1" applyFont="1" applyFill="1" applyBorder="1" applyAlignment="1">
      <alignment horizontal="right"/>
      <protection/>
    </xf>
    <xf numFmtId="14" fontId="12" fillId="0" borderId="10" xfId="52" applyNumberFormat="1" applyFont="1" applyFill="1" applyBorder="1" applyAlignment="1">
      <alignment horizontal="center" vertical="center"/>
      <protection/>
    </xf>
    <xf numFmtId="0" fontId="12" fillId="0" borderId="10" xfId="52" applyFont="1" applyFill="1" applyBorder="1" applyAlignment="1">
      <alignment wrapText="1"/>
      <protection/>
    </xf>
    <xf numFmtId="0" fontId="1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188" fontId="12" fillId="0" borderId="10" xfId="0" applyNumberFormat="1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0" fontId="15" fillId="0" borderId="10" xfId="0" applyFont="1" applyFill="1" applyBorder="1" applyAlignment="1">
      <alignment wrapText="1"/>
    </xf>
    <xf numFmtId="188" fontId="15" fillId="0" borderId="10" xfId="0" applyNumberFormat="1" applyFont="1" applyFill="1" applyBorder="1" applyAlignment="1">
      <alignment wrapText="1"/>
    </xf>
    <xf numFmtId="0" fontId="15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188" fontId="12" fillId="0" borderId="10" xfId="0" applyNumberFormat="1" applyFont="1" applyFill="1" applyBorder="1" applyAlignment="1">
      <alignment/>
    </xf>
    <xf numFmtId="188" fontId="12" fillId="0" borderId="10" xfId="0" applyNumberFormat="1" applyFont="1" applyFill="1" applyBorder="1" applyAlignment="1">
      <alignment horizontal="right"/>
    </xf>
    <xf numFmtId="14" fontId="12" fillId="0" borderId="10" xfId="0" applyNumberFormat="1" applyFont="1" applyFill="1" applyBorder="1" applyAlignment="1">
      <alignment horizontal="left" vertical="center"/>
    </xf>
    <xf numFmtId="14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NumberFormat="1" applyFont="1" applyFill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 wrapText="1"/>
    </xf>
    <xf numFmtId="14" fontId="12" fillId="0" borderId="10" xfId="0" applyNumberFormat="1" applyFont="1" applyFill="1" applyBorder="1" applyAlignment="1">
      <alignment horizontal="left"/>
    </xf>
    <xf numFmtId="0" fontId="12" fillId="0" borderId="10" xfId="0" applyNumberFormat="1" applyFont="1" applyFill="1" applyBorder="1" applyAlignment="1">
      <alignment vertical="top" wrapText="1"/>
    </xf>
    <xf numFmtId="4" fontId="12" fillId="0" borderId="10" xfId="0" applyNumberFormat="1" applyFont="1" applyFill="1" applyBorder="1" applyAlignment="1">
      <alignment vertical="top"/>
    </xf>
    <xf numFmtId="0" fontId="12" fillId="0" borderId="14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188" fontId="15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189" fontId="12" fillId="0" borderId="10" xfId="0" applyNumberFormat="1" applyFont="1" applyFill="1" applyBorder="1" applyAlignment="1">
      <alignment horizontal="right"/>
    </xf>
    <xf numFmtId="189" fontId="12" fillId="0" borderId="10" xfId="0" applyNumberFormat="1" applyFont="1" applyFill="1" applyBorder="1" applyAlignment="1">
      <alignment horizontal="right" vertical="center"/>
    </xf>
    <xf numFmtId="188" fontId="12" fillId="0" borderId="10" xfId="0" applyNumberFormat="1" applyFont="1" applyFill="1" applyBorder="1" applyAlignment="1">
      <alignment horizontal="right" vertical="center"/>
    </xf>
    <xf numFmtId="189" fontId="12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wrapText="1"/>
    </xf>
    <xf numFmtId="189" fontId="12" fillId="0" borderId="13" xfId="0" applyNumberFormat="1" applyFont="1" applyFill="1" applyBorder="1" applyAlignment="1">
      <alignment horizontal="right"/>
    </xf>
    <xf numFmtId="189" fontId="12" fillId="0" borderId="13" xfId="0" applyNumberFormat="1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wrapText="1"/>
    </xf>
    <xf numFmtId="188" fontId="15" fillId="0" borderId="15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5" fillId="0" borderId="1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14" fontId="12" fillId="0" borderId="10" xfId="0" applyNumberFormat="1" applyFont="1" applyFill="1" applyBorder="1" applyAlignment="1">
      <alignment horizontal="right"/>
    </xf>
    <xf numFmtId="0" fontId="12" fillId="0" borderId="13" xfId="0" applyNumberFormat="1" applyFont="1" applyFill="1" applyBorder="1" applyAlignment="1">
      <alignment vertical="top" wrapText="1"/>
    </xf>
    <xf numFmtId="4" fontId="12" fillId="0" borderId="16" xfId="0" applyNumberFormat="1" applyFont="1" applyFill="1" applyBorder="1" applyAlignment="1">
      <alignment vertical="top"/>
    </xf>
    <xf numFmtId="188" fontId="12" fillId="0" borderId="13" xfId="0" applyNumberFormat="1" applyFont="1" applyFill="1" applyBorder="1" applyAlignment="1">
      <alignment/>
    </xf>
    <xf numFmtId="0" fontId="12" fillId="0" borderId="16" xfId="0" applyNumberFormat="1" applyFont="1" applyFill="1" applyBorder="1" applyAlignment="1">
      <alignment horizontal="right" vertical="top" wrapText="1"/>
    </xf>
    <xf numFmtId="188" fontId="12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right" vertical="top" wrapText="1"/>
    </xf>
    <xf numFmtId="4" fontId="12" fillId="0" borderId="10" xfId="0" applyNumberFormat="1" applyFont="1" applyFill="1" applyBorder="1" applyAlignment="1">
      <alignment horizontal="right" vertical="top"/>
    </xf>
    <xf numFmtId="189" fontId="12" fillId="0" borderId="12" xfId="0" applyNumberFormat="1" applyFont="1" applyFill="1" applyBorder="1" applyAlignment="1">
      <alignment/>
    </xf>
    <xf numFmtId="189" fontId="12" fillId="0" borderId="12" xfId="0" applyNumberFormat="1" applyFont="1" applyFill="1" applyBorder="1" applyAlignment="1">
      <alignment horizontal="right"/>
    </xf>
    <xf numFmtId="188" fontId="12" fillId="0" borderId="12" xfId="0" applyNumberFormat="1" applyFont="1" applyFill="1" applyBorder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4" fontId="12" fillId="0" borderId="17" xfId="0" applyNumberFormat="1" applyFont="1" applyFill="1" applyBorder="1" applyAlignment="1">
      <alignment horizontal="right" vertical="top"/>
    </xf>
    <xf numFmtId="4" fontId="12" fillId="0" borderId="12" xfId="0" applyNumberFormat="1" applyFont="1" applyFill="1" applyBorder="1" applyAlignment="1">
      <alignment horizontal="right" vertical="top"/>
    </xf>
    <xf numFmtId="14" fontId="12" fillId="0" borderId="10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left" vertical="center" wrapText="1"/>
    </xf>
    <xf numFmtId="189" fontId="12" fillId="0" borderId="14" xfId="0" applyNumberFormat="1" applyFont="1" applyFill="1" applyBorder="1" applyAlignment="1">
      <alignment/>
    </xf>
    <xf numFmtId="14" fontId="12" fillId="0" borderId="14" xfId="0" applyNumberFormat="1" applyFont="1" applyFill="1" applyBorder="1" applyAlignment="1">
      <alignment/>
    </xf>
    <xf numFmtId="0" fontId="12" fillId="0" borderId="14" xfId="0" applyFont="1" applyFill="1" applyBorder="1" applyAlignment="1">
      <alignment horizontal="left" wrapText="1"/>
    </xf>
    <xf numFmtId="189" fontId="12" fillId="0" borderId="13" xfId="0" applyNumberFormat="1" applyFont="1" applyFill="1" applyBorder="1" applyAlignment="1">
      <alignment/>
    </xf>
    <xf numFmtId="4" fontId="12" fillId="0" borderId="16" xfId="0" applyNumberFormat="1" applyFont="1" applyFill="1" applyBorder="1" applyAlignment="1">
      <alignment horizontal="right" vertical="top"/>
    </xf>
    <xf numFmtId="0" fontId="12" fillId="0" borderId="18" xfId="0" applyNumberFormat="1" applyFont="1" applyFill="1" applyBorder="1" applyAlignment="1">
      <alignment horizontal="right" vertical="top" wrapText="1"/>
    </xf>
    <xf numFmtId="2" fontId="12" fillId="0" borderId="10" xfId="0" applyNumberFormat="1" applyFont="1" applyFill="1" applyBorder="1" applyAlignment="1">
      <alignment horizontal="right" vertical="top"/>
    </xf>
    <xf numFmtId="189" fontId="15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/>
    </xf>
    <xf numFmtId="0" fontId="12" fillId="0" borderId="12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5" fillId="0" borderId="19" xfId="0" applyFont="1" applyFill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 vertical="center"/>
    </xf>
    <xf numFmtId="14" fontId="12" fillId="0" borderId="0" xfId="0" applyNumberFormat="1" applyFont="1" applyFill="1" applyAlignment="1">
      <alignment/>
    </xf>
    <xf numFmtId="4" fontId="15" fillId="0" borderId="10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 horizontal="right"/>
    </xf>
    <xf numFmtId="4" fontId="12" fillId="0" borderId="10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" fontId="15" fillId="0" borderId="0" xfId="0" applyNumberFormat="1" applyFont="1" applyFill="1" applyAlignment="1">
      <alignment/>
    </xf>
    <xf numFmtId="188" fontId="15" fillId="0" borderId="0" xfId="0" applyNumberFormat="1" applyFont="1" applyFill="1" applyAlignment="1">
      <alignment/>
    </xf>
    <xf numFmtId="188" fontId="15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188" fontId="8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188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49" fontId="9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center" wrapText="1"/>
    </xf>
    <xf numFmtId="189" fontId="9" fillId="0" borderId="10" xfId="0" applyNumberFormat="1" applyFont="1" applyFill="1" applyBorder="1" applyAlignment="1">
      <alignment horizontal="left" vertical="center"/>
    </xf>
    <xf numFmtId="189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189" fontId="8" fillId="0" borderId="10" xfId="0" applyNumberFormat="1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189" fontId="9" fillId="0" borderId="10" xfId="0" applyNumberFormat="1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right" wrapText="1"/>
    </xf>
    <xf numFmtId="189" fontId="8" fillId="0" borderId="0" xfId="0" applyNumberFormat="1" applyFont="1" applyFill="1" applyBorder="1" applyAlignment="1">
      <alignment horizontal="left" wrapText="1"/>
    </xf>
    <xf numFmtId="189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wrapText="1"/>
    </xf>
    <xf numFmtId="189" fontId="9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188" fontId="9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wrapText="1"/>
    </xf>
    <xf numFmtId="188" fontId="9" fillId="0" borderId="12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distributed" wrapText="1"/>
    </xf>
    <xf numFmtId="188" fontId="8" fillId="0" borderId="10" xfId="0" applyNumberFormat="1" applyFont="1" applyFill="1" applyBorder="1" applyAlignment="1">
      <alignment horizontal="left" vertical="center" wrapText="1"/>
    </xf>
    <xf numFmtId="189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vertical="distributed" wrapText="1"/>
    </xf>
    <xf numFmtId="0" fontId="8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vertical="distributed" wrapText="1"/>
    </xf>
    <xf numFmtId="189" fontId="9" fillId="0" borderId="10" xfId="0" applyNumberFormat="1" applyFont="1" applyFill="1" applyBorder="1" applyAlignment="1">
      <alignment vertical="distributed" wrapText="1"/>
    </xf>
    <xf numFmtId="0" fontId="9" fillId="0" borderId="12" xfId="0" applyFont="1" applyFill="1" applyBorder="1" applyAlignment="1">
      <alignment horizontal="left" vertical="distributed" wrapText="1"/>
    </xf>
    <xf numFmtId="189" fontId="8" fillId="0" borderId="10" xfId="0" applyNumberFormat="1" applyFont="1" applyFill="1" applyBorder="1" applyAlignment="1">
      <alignment horizontal="left" vertical="distributed" wrapText="1"/>
    </xf>
    <xf numFmtId="188" fontId="9" fillId="0" borderId="10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wrapText="1"/>
    </xf>
    <xf numFmtId="188" fontId="8" fillId="0" borderId="1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wrapText="1"/>
    </xf>
    <xf numFmtId="189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Alignment="1">
      <alignment horizontal="left" wrapText="1"/>
    </xf>
    <xf numFmtId="189" fontId="9" fillId="0" borderId="0" xfId="0" applyNumberFormat="1" applyFont="1" applyFill="1" applyAlignment="1">
      <alignment horizontal="left" wrapText="1"/>
    </xf>
    <xf numFmtId="189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189" fontId="9" fillId="0" borderId="0" xfId="0" applyNumberFormat="1" applyFont="1" applyFill="1" applyAlignment="1">
      <alignment horizontal="left"/>
    </xf>
    <xf numFmtId="189" fontId="9" fillId="0" borderId="0" xfId="0" applyNumberFormat="1" applyFont="1" applyFill="1" applyAlignment="1">
      <alignment/>
    </xf>
    <xf numFmtId="0" fontId="0" fillId="33" borderId="0" xfId="0" applyFont="1" applyFill="1" applyAlignment="1">
      <alignment vertical="distributed" wrapText="1"/>
    </xf>
    <xf numFmtId="0" fontId="12" fillId="0" borderId="0" xfId="0" applyFont="1" applyFill="1" applyAlignment="1">
      <alignment horizontal="left"/>
    </xf>
    <xf numFmtId="0" fontId="12" fillId="0" borderId="20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wrapText="1"/>
    </xf>
    <xf numFmtId="0" fontId="12" fillId="0" borderId="19" xfId="0" applyFont="1" applyFill="1" applyBorder="1" applyAlignment="1">
      <alignment/>
    </xf>
    <xf numFmtId="0" fontId="0" fillId="33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/>
    </xf>
    <xf numFmtId="188" fontId="14" fillId="0" borderId="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88" fontId="12" fillId="0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left"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4" fontId="12" fillId="0" borderId="12" xfId="0" applyNumberFormat="1" applyFont="1" applyFill="1" applyBorder="1" applyAlignment="1">
      <alignment horizontal="left" vertical="center"/>
    </xf>
    <xf numFmtId="188" fontId="12" fillId="0" borderId="10" xfId="0" applyNumberFormat="1" applyFont="1" applyFill="1" applyBorder="1" applyAlignment="1">
      <alignment horizontal="left" vertical="center"/>
    </xf>
    <xf numFmtId="14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wrapText="1"/>
    </xf>
    <xf numFmtId="4" fontId="12" fillId="0" borderId="12" xfId="0" applyNumberFormat="1" applyFont="1" applyFill="1" applyBorder="1" applyAlignment="1">
      <alignment horizontal="left"/>
    </xf>
    <xf numFmtId="14" fontId="12" fillId="0" borderId="10" xfId="0" applyNumberFormat="1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distributed" wrapText="1"/>
    </xf>
    <xf numFmtId="188" fontId="9" fillId="0" borderId="10" xfId="0" applyNumberFormat="1" applyFont="1" applyFill="1" applyBorder="1" applyAlignment="1">
      <alignment horizontal="left" vertical="distributed" wrapText="1"/>
    </xf>
    <xf numFmtId="165" fontId="9" fillId="0" borderId="10" xfId="0" applyNumberFormat="1" applyFont="1" applyFill="1" applyBorder="1" applyAlignment="1">
      <alignment horizontal="left" vertical="distributed" wrapText="1"/>
    </xf>
    <xf numFmtId="0" fontId="9" fillId="0" borderId="10" xfId="0" applyFont="1" applyFill="1" applyBorder="1" applyAlignment="1">
      <alignment horizontal="center" vertical="distributed" wrapText="1"/>
    </xf>
    <xf numFmtId="167" fontId="9" fillId="0" borderId="10" xfId="0" applyNumberFormat="1" applyFont="1" applyFill="1" applyBorder="1" applyAlignment="1">
      <alignment horizontal="left" vertical="distributed" wrapText="1"/>
    </xf>
    <xf numFmtId="189" fontId="9" fillId="0" borderId="10" xfId="0" applyNumberFormat="1" applyFont="1" applyFill="1" applyBorder="1" applyAlignment="1">
      <alignment horizontal="left" vertical="distributed" wrapText="1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vertical="top" wrapText="1"/>
    </xf>
    <xf numFmtId="188" fontId="9" fillId="0" borderId="10" xfId="0" applyNumberFormat="1" applyFont="1" applyFill="1" applyBorder="1" applyAlignment="1">
      <alignment horizontal="left" vertical="top" wrapText="1"/>
    </xf>
    <xf numFmtId="189" fontId="9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distributed" wrapText="1"/>
    </xf>
    <xf numFmtId="0" fontId="12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188" fontId="12" fillId="0" borderId="10" xfId="0" applyNumberFormat="1" applyFont="1" applyFill="1" applyBorder="1" applyAlignment="1">
      <alignment horizontal="left" vertical="center" wrapText="1"/>
    </xf>
    <xf numFmtId="189" fontId="12" fillId="0" borderId="1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vertical="distributed" wrapText="1"/>
    </xf>
    <xf numFmtId="188" fontId="9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189" fontId="9" fillId="0" borderId="10" xfId="0" applyNumberFormat="1" applyFont="1" applyFill="1" applyBorder="1" applyAlignment="1">
      <alignment horizontal="left" vertical="top" wrapText="1"/>
    </xf>
    <xf numFmtId="188" fontId="9" fillId="0" borderId="21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188" fontId="12" fillId="0" borderId="10" xfId="0" applyNumberFormat="1" applyFont="1" applyFill="1" applyBorder="1" applyAlignment="1">
      <alignment horizontal="left" vertical="top" wrapText="1"/>
    </xf>
    <xf numFmtId="189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0" fontId="9" fillId="0" borderId="1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/>
    </xf>
    <xf numFmtId="188" fontId="9" fillId="0" borderId="10" xfId="0" applyNumberFormat="1" applyFont="1" applyFill="1" applyBorder="1" applyAlignment="1">
      <alignment horizontal="right" vertical="center" wrapText="1"/>
    </xf>
    <xf numFmtId="188" fontId="9" fillId="0" borderId="0" xfId="0" applyNumberFormat="1" applyFont="1" applyFill="1" applyAlignment="1">
      <alignment horizontal="left" vertical="center" wrapText="1"/>
    </xf>
    <xf numFmtId="0" fontId="9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9" fillId="0" borderId="11" xfId="0" applyFont="1" applyFill="1" applyBorder="1" applyAlignment="1">
      <alignment vertical="distributed" wrapText="1"/>
    </xf>
    <xf numFmtId="0" fontId="9" fillId="0" borderId="1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0" fontId="15" fillId="0" borderId="22" xfId="0" applyFont="1" applyFill="1" applyBorder="1" applyAlignment="1">
      <alignment wrapText="1"/>
    </xf>
    <xf numFmtId="188" fontId="15" fillId="0" borderId="22" xfId="0" applyNumberFormat="1" applyFont="1" applyFill="1" applyBorder="1" applyAlignment="1">
      <alignment wrapText="1"/>
    </xf>
    <xf numFmtId="0" fontId="15" fillId="0" borderId="22" xfId="0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14" fontId="12" fillId="0" borderId="10" xfId="0" applyNumberFormat="1" applyFont="1" applyFill="1" applyBorder="1" applyAlignment="1">
      <alignment horizontal="left" vertical="top" wrapText="1"/>
    </xf>
    <xf numFmtId="0" fontId="12" fillId="0" borderId="14" xfId="0" applyNumberFormat="1" applyFont="1" applyFill="1" applyBorder="1" applyAlignment="1">
      <alignment vertical="top" wrapText="1"/>
    </xf>
    <xf numFmtId="4" fontId="12" fillId="0" borderId="14" xfId="0" applyNumberFormat="1" applyFont="1" applyFill="1" applyBorder="1" applyAlignment="1">
      <alignment vertical="top"/>
    </xf>
    <xf numFmtId="188" fontId="12" fillId="0" borderId="14" xfId="0" applyNumberFormat="1" applyFont="1" applyFill="1" applyBorder="1" applyAlignment="1">
      <alignment wrapText="1"/>
    </xf>
    <xf numFmtId="0" fontId="12" fillId="0" borderId="14" xfId="0" applyNumberFormat="1" applyFont="1" applyFill="1" applyBorder="1" applyAlignment="1">
      <alignment horizontal="left" vertical="top" wrapText="1"/>
    </xf>
    <xf numFmtId="188" fontId="12" fillId="0" borderId="10" xfId="0" applyNumberFormat="1" applyFont="1" applyFill="1" applyBorder="1" applyAlignment="1">
      <alignment vertical="center"/>
    </xf>
    <xf numFmtId="14" fontId="12" fillId="0" borderId="10" xfId="0" applyNumberFormat="1" applyFont="1" applyFill="1" applyBorder="1" applyAlignment="1">
      <alignment vertical="center"/>
    </xf>
    <xf numFmtId="14" fontId="12" fillId="0" borderId="13" xfId="0" applyNumberFormat="1" applyFont="1" applyFill="1" applyBorder="1" applyAlignment="1">
      <alignment horizontal="left" wrapText="1"/>
    </xf>
    <xf numFmtId="14" fontId="15" fillId="0" borderId="13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88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5" fillId="0" borderId="20" xfId="0" applyFont="1" applyFill="1" applyBorder="1" applyAlignment="1">
      <alignment/>
    </xf>
    <xf numFmtId="0" fontId="15" fillId="0" borderId="19" xfId="0" applyFon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9" fillId="0" borderId="20" xfId="0" applyFont="1" applyFill="1" applyBorder="1" applyAlignment="1">
      <alignment horizontal="right" wrapText="1"/>
    </xf>
    <xf numFmtId="188" fontId="9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52" applyFont="1" applyFill="1" applyBorder="1" applyAlignment="1">
      <alignment horizontal="left" vertical="top" wrapText="1"/>
      <protection/>
    </xf>
    <xf numFmtId="0" fontId="15" fillId="0" borderId="10" xfId="0" applyFont="1" applyFill="1" applyBorder="1" applyAlignment="1">
      <alignment horizontal="left" vertical="top" wrapText="1"/>
    </xf>
    <xf numFmtId="0" fontId="15" fillId="0" borderId="22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14" fontId="12" fillId="0" borderId="10" xfId="0" applyNumberFormat="1" applyFont="1" applyFill="1" applyBorder="1" applyAlignment="1">
      <alignment/>
    </xf>
    <xf numFmtId="0" fontId="15" fillId="0" borderId="20" xfId="0" applyFont="1" applyFill="1" applyBorder="1" applyAlignment="1">
      <alignment horizontal="right" wrapText="1"/>
    </xf>
    <xf numFmtId="14" fontId="15" fillId="0" borderId="10" xfId="0" applyNumberFormat="1" applyFont="1" applyFill="1" applyBorder="1" applyAlignment="1">
      <alignment horizontal="left" vertical="center"/>
    </xf>
    <xf numFmtId="14" fontId="15" fillId="0" borderId="10" xfId="0" applyNumberFormat="1" applyFont="1" applyFill="1" applyBorder="1" applyAlignment="1">
      <alignment horizontal="left" vertical="top" wrapText="1"/>
    </xf>
    <xf numFmtId="188" fontId="3" fillId="0" borderId="0" xfId="0" applyNumberFormat="1" applyFont="1" applyFill="1" applyBorder="1" applyAlignment="1">
      <alignment/>
    </xf>
    <xf numFmtId="0" fontId="12" fillId="0" borderId="13" xfId="0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right" wrapText="1"/>
    </xf>
    <xf numFmtId="0" fontId="12" fillId="0" borderId="10" xfId="0" applyNumberFormat="1" applyFont="1" applyFill="1" applyBorder="1" applyAlignment="1">
      <alignment vertical="top" wrapText="1"/>
    </xf>
    <xf numFmtId="0" fontId="12" fillId="0" borderId="23" xfId="0" applyNumberFormat="1" applyFont="1" applyFill="1" applyBorder="1" applyAlignment="1">
      <alignment vertical="top" wrapText="1"/>
    </xf>
    <xf numFmtId="4" fontId="12" fillId="0" borderId="24" xfId="0" applyNumberFormat="1" applyFont="1" applyFill="1" applyBorder="1" applyAlignment="1">
      <alignment horizontal="right" vertical="top"/>
    </xf>
    <xf numFmtId="14" fontId="12" fillId="0" borderId="24" xfId="0" applyNumberFormat="1" applyFont="1" applyFill="1" applyBorder="1" applyAlignment="1">
      <alignment/>
    </xf>
    <xf numFmtId="0" fontId="12" fillId="0" borderId="24" xfId="0" applyFont="1" applyFill="1" applyBorder="1" applyAlignment="1">
      <alignment horizontal="left" vertical="top" wrapText="1"/>
    </xf>
    <xf numFmtId="0" fontId="12" fillId="0" borderId="24" xfId="0" applyFont="1" applyFill="1" applyBorder="1" applyAlignment="1">
      <alignment horizontal="left" wrapText="1"/>
    </xf>
    <xf numFmtId="188" fontId="9" fillId="0" borderId="24" xfId="0" applyNumberFormat="1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distributed" wrapText="1"/>
    </xf>
    <xf numFmtId="2" fontId="9" fillId="0" borderId="10" xfId="0" applyNumberFormat="1" applyFont="1" applyFill="1" applyBorder="1" applyAlignment="1">
      <alignment horizontal="left"/>
    </xf>
    <xf numFmtId="0" fontId="9" fillId="0" borderId="25" xfId="0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right" vertical="center" wrapText="1"/>
    </xf>
    <xf numFmtId="188" fontId="9" fillId="0" borderId="25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 wrapText="1"/>
    </xf>
    <xf numFmtId="189" fontId="9" fillId="0" borderId="13" xfId="0" applyNumberFormat="1" applyFont="1" applyFill="1" applyBorder="1" applyAlignment="1">
      <alignment wrapText="1"/>
    </xf>
    <xf numFmtId="0" fontId="9" fillId="0" borderId="13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top" wrapText="1"/>
    </xf>
    <xf numFmtId="0" fontId="8" fillId="34" borderId="15" xfId="0" applyFont="1" applyFill="1" applyBorder="1" applyAlignment="1">
      <alignment horizontal="left" vertical="top" wrapText="1"/>
    </xf>
    <xf numFmtId="0" fontId="8" fillId="34" borderId="11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distributed" wrapText="1"/>
    </xf>
    <xf numFmtId="0" fontId="8" fillId="0" borderId="15" xfId="0" applyFont="1" applyFill="1" applyBorder="1" applyAlignment="1">
      <alignment horizontal="left" vertical="distributed" wrapText="1"/>
    </xf>
    <xf numFmtId="0" fontId="8" fillId="0" borderId="11" xfId="0" applyFont="1" applyFill="1" applyBorder="1" applyAlignment="1">
      <alignment horizontal="left" vertical="distributed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5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vertical="distributed" wrapText="1"/>
    </xf>
    <xf numFmtId="0" fontId="0" fillId="0" borderId="21" xfId="0" applyBorder="1" applyAlignment="1">
      <alignment wrapText="1"/>
    </xf>
    <xf numFmtId="0" fontId="0" fillId="0" borderId="14" xfId="0" applyBorder="1" applyAlignment="1">
      <alignment wrapText="1"/>
    </xf>
    <xf numFmtId="0" fontId="8" fillId="0" borderId="10" xfId="0" applyFont="1" applyFill="1" applyBorder="1" applyAlignment="1">
      <alignment horizontal="left"/>
    </xf>
    <xf numFmtId="0" fontId="9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34" borderId="28" xfId="0" applyFont="1" applyFill="1" applyBorder="1" applyAlignment="1">
      <alignment horizontal="left" vertical="top" wrapText="1"/>
    </xf>
    <xf numFmtId="0" fontId="8" fillId="34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wrapText="1"/>
    </xf>
    <xf numFmtId="0" fontId="15" fillId="0" borderId="19" xfId="0" applyFont="1" applyFill="1" applyBorder="1" applyAlignment="1">
      <alignment horizontal="left" wrapText="1"/>
    </xf>
    <xf numFmtId="0" fontId="15" fillId="0" borderId="29" xfId="0" applyFont="1" applyFill="1" applyBorder="1" applyAlignment="1">
      <alignment horizontal="left" wrapText="1"/>
    </xf>
    <xf numFmtId="0" fontId="15" fillId="34" borderId="1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0" fontId="15" fillId="34" borderId="10" xfId="0" applyFont="1" applyFill="1" applyBorder="1" applyAlignment="1">
      <alignment horizontal="left"/>
    </xf>
    <xf numFmtId="0" fontId="16" fillId="34" borderId="10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wrapText="1"/>
    </xf>
    <xf numFmtId="0" fontId="15" fillId="0" borderId="15" xfId="0" applyFont="1" applyFill="1" applyBorder="1" applyAlignment="1">
      <alignment horizontal="left" wrapText="1"/>
    </xf>
    <xf numFmtId="0" fontId="15" fillId="0" borderId="11" xfId="0" applyFont="1" applyFill="1" applyBorder="1" applyAlignment="1">
      <alignment horizontal="left" wrapText="1"/>
    </xf>
    <xf numFmtId="0" fontId="15" fillId="34" borderId="12" xfId="0" applyFont="1" applyFill="1" applyBorder="1" applyAlignment="1">
      <alignment horizontal="left" vertical="top" wrapText="1"/>
    </xf>
    <xf numFmtId="0" fontId="15" fillId="34" borderId="15" xfId="0" applyFont="1" applyFill="1" applyBorder="1" applyAlignment="1">
      <alignment horizontal="left" vertical="top" wrapText="1"/>
    </xf>
    <xf numFmtId="0" fontId="15" fillId="34" borderId="1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474"/>
  <sheetViews>
    <sheetView view="pageBreakPreview" zoomScaleNormal="60" zoomScaleSheetLayoutView="100" zoomScalePageLayoutView="0" workbookViewId="0" topLeftCell="F16">
      <selection activeCell="I4" sqref="I4"/>
    </sheetView>
  </sheetViews>
  <sheetFormatPr defaultColWidth="9.140625" defaultRowHeight="12.75"/>
  <cols>
    <col min="1" max="1" width="5.57421875" style="163" customWidth="1"/>
    <col min="2" max="2" width="21.8515625" style="158" customWidth="1"/>
    <col min="3" max="3" width="32.28125" style="225" customWidth="1"/>
    <col min="4" max="4" width="22.8515625" style="158" customWidth="1"/>
    <col min="5" max="5" width="16.00390625" style="158" customWidth="1"/>
    <col min="6" max="6" width="17.140625" style="163" customWidth="1"/>
    <col min="7" max="7" width="17.28125" style="163" customWidth="1"/>
    <col min="8" max="8" width="14.421875" style="158" customWidth="1"/>
    <col min="9" max="9" width="25.00390625" style="158" customWidth="1"/>
    <col min="10" max="10" width="21.7109375" style="158" customWidth="1"/>
    <col min="11" max="11" width="13.140625" style="158" customWidth="1"/>
    <col min="12" max="12" width="23.57421875" style="158" customWidth="1"/>
    <col min="13" max="16384" width="9.140625" style="17" customWidth="1"/>
  </cols>
  <sheetData>
    <row r="1" spans="2:12" ht="15.75" customHeight="1">
      <c r="B1" s="164"/>
      <c r="C1" s="165"/>
      <c r="D1" s="164"/>
      <c r="E1" s="166"/>
      <c r="F1" s="167"/>
      <c r="K1" s="168"/>
      <c r="L1" s="168"/>
    </row>
    <row r="2" spans="1:12" ht="23.25" customHeight="1">
      <c r="A2" s="169" t="s">
        <v>1739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8" t="s">
        <v>1740</v>
      </c>
    </row>
    <row r="3" spans="1:12" ht="24.75" customHeight="1">
      <c r="A3" s="383" t="s">
        <v>455</v>
      </c>
      <c r="B3" s="383"/>
      <c r="C3" s="383"/>
      <c r="D3" s="383"/>
      <c r="E3" s="383"/>
      <c r="F3" s="383"/>
      <c r="J3" s="376" t="s">
        <v>2596</v>
      </c>
      <c r="K3" s="376"/>
      <c r="L3" s="376"/>
    </row>
    <row r="4" spans="2:12" ht="15.75" customHeight="1">
      <c r="B4" s="164"/>
      <c r="C4" s="165"/>
      <c r="D4" s="164"/>
      <c r="E4" s="164"/>
      <c r="F4" s="167"/>
      <c r="L4" s="168" t="s">
        <v>1741</v>
      </c>
    </row>
    <row r="5" spans="1:12" ht="15.75" customHeight="1">
      <c r="A5" s="384" t="s">
        <v>1742</v>
      </c>
      <c r="B5" s="384"/>
      <c r="C5" s="171"/>
      <c r="D5" s="171"/>
      <c r="E5" s="171"/>
      <c r="F5" s="167"/>
      <c r="L5" s="168" t="s">
        <v>1743</v>
      </c>
    </row>
    <row r="6" spans="1:12" ht="15.75" customHeight="1">
      <c r="A6" s="170"/>
      <c r="B6" s="170"/>
      <c r="C6" s="171"/>
      <c r="D6" s="171"/>
      <c r="E6" s="171"/>
      <c r="F6" s="167"/>
      <c r="J6" s="376" t="s">
        <v>2597</v>
      </c>
      <c r="K6" s="376"/>
      <c r="L6" s="376"/>
    </row>
    <row r="7" spans="1:6" ht="15.75" customHeight="1">
      <c r="A7" s="163" t="s">
        <v>1744</v>
      </c>
      <c r="B7" s="170"/>
      <c r="C7" s="171"/>
      <c r="D7" s="171"/>
      <c r="E7" s="171"/>
      <c r="F7" s="167"/>
    </row>
    <row r="8" spans="1:6" ht="15.75" customHeight="1">
      <c r="A8" s="170"/>
      <c r="B8" s="170"/>
      <c r="C8" s="171"/>
      <c r="D8" s="171"/>
      <c r="E8" s="171"/>
      <c r="F8" s="167"/>
    </row>
    <row r="9" spans="2:6" ht="15.75" customHeight="1">
      <c r="B9" s="164"/>
      <c r="C9" s="171"/>
      <c r="D9" s="171"/>
      <c r="E9" s="171"/>
      <c r="F9" s="167"/>
    </row>
    <row r="10" spans="1:12" s="10" customFormat="1" ht="194.25" customHeight="1">
      <c r="A10" s="172" t="s">
        <v>718</v>
      </c>
      <c r="B10" s="173" t="s">
        <v>1745</v>
      </c>
      <c r="C10" s="174" t="s">
        <v>1746</v>
      </c>
      <c r="D10" s="174" t="s">
        <v>1747</v>
      </c>
      <c r="E10" s="174" t="s">
        <v>1748</v>
      </c>
      <c r="F10" s="172" t="s">
        <v>1749</v>
      </c>
      <c r="G10" s="172" t="s">
        <v>721</v>
      </c>
      <c r="H10" s="173" t="s">
        <v>1750</v>
      </c>
      <c r="I10" s="173" t="s">
        <v>1751</v>
      </c>
      <c r="J10" s="173" t="s">
        <v>1752</v>
      </c>
      <c r="K10" s="173" t="s">
        <v>1753</v>
      </c>
      <c r="L10" s="173" t="s">
        <v>1754</v>
      </c>
    </row>
    <row r="11" spans="1:12" ht="21" customHeight="1">
      <c r="A11" s="175">
        <v>1</v>
      </c>
      <c r="B11" s="176">
        <v>2</v>
      </c>
      <c r="C11" s="177" t="s">
        <v>1755</v>
      </c>
      <c r="D11" s="177" t="s">
        <v>1756</v>
      </c>
      <c r="E11" s="177" t="s">
        <v>1757</v>
      </c>
      <c r="F11" s="175">
        <v>6</v>
      </c>
      <c r="G11" s="175">
        <v>7</v>
      </c>
      <c r="H11" s="176">
        <v>8</v>
      </c>
      <c r="I11" s="176">
        <v>9</v>
      </c>
      <c r="J11" s="176">
        <v>10</v>
      </c>
      <c r="K11" s="176">
        <v>11</v>
      </c>
      <c r="L11" s="176">
        <v>12</v>
      </c>
    </row>
    <row r="12" spans="1:12" ht="15.75" customHeight="1">
      <c r="A12" s="385" t="s">
        <v>1758</v>
      </c>
      <c r="B12" s="386"/>
      <c r="C12" s="386"/>
      <c r="D12" s="386"/>
      <c r="E12" s="386"/>
      <c r="F12" s="386"/>
      <c r="G12" s="386"/>
      <c r="H12" s="386"/>
      <c r="I12" s="386"/>
      <c r="J12" s="386"/>
      <c r="K12" s="386"/>
      <c r="L12" s="386"/>
    </row>
    <row r="13" spans="1:12" ht="15.75" customHeight="1">
      <c r="A13" s="375" t="s">
        <v>125</v>
      </c>
      <c r="B13" s="375"/>
      <c r="C13" s="375"/>
      <c r="D13" s="375"/>
      <c r="E13" s="375"/>
      <c r="F13" s="375"/>
      <c r="G13" s="375"/>
      <c r="H13" s="375"/>
      <c r="I13" s="375"/>
      <c r="J13" s="375"/>
      <c r="K13" s="375"/>
      <c r="L13" s="375"/>
    </row>
    <row r="14" spans="1:12" ht="180" customHeight="1">
      <c r="A14" s="179">
        <v>1</v>
      </c>
      <c r="B14" s="179" t="s">
        <v>1759</v>
      </c>
      <c r="C14" s="180" t="s">
        <v>1760</v>
      </c>
      <c r="D14" s="234" t="s">
        <v>219</v>
      </c>
      <c r="E14" s="181" t="s">
        <v>1762</v>
      </c>
      <c r="F14" s="182">
        <v>6354456.24</v>
      </c>
      <c r="G14" s="182">
        <v>2795635.96</v>
      </c>
      <c r="H14" s="183" t="s">
        <v>220</v>
      </c>
      <c r="I14" s="203" t="s">
        <v>476</v>
      </c>
      <c r="J14" s="184" t="s">
        <v>2075</v>
      </c>
      <c r="K14" s="235" t="s">
        <v>1763</v>
      </c>
      <c r="L14" s="184" t="s">
        <v>221</v>
      </c>
    </row>
    <row r="15" spans="1:12" ht="15.75" customHeight="1">
      <c r="A15" s="377" t="s">
        <v>1764</v>
      </c>
      <c r="B15" s="377"/>
      <c r="C15" s="377"/>
      <c r="D15" s="377"/>
      <c r="E15" s="377"/>
      <c r="F15" s="186">
        <f>F14</f>
        <v>6354456.24</v>
      </c>
      <c r="G15" s="186">
        <f>G14</f>
        <v>2795635.96</v>
      </c>
      <c r="H15" s="183"/>
      <c r="I15" s="184"/>
      <c r="J15" s="184"/>
      <c r="K15" s="184"/>
      <c r="L15" s="184"/>
    </row>
    <row r="16" spans="1:12" ht="15.75" customHeight="1">
      <c r="A16" s="187"/>
      <c r="B16" s="187"/>
      <c r="C16" s="187"/>
      <c r="D16" s="187"/>
      <c r="E16" s="188"/>
      <c r="F16" s="186"/>
      <c r="G16" s="186"/>
      <c r="H16" s="183"/>
      <c r="I16" s="184"/>
      <c r="J16" s="184"/>
      <c r="K16" s="184"/>
      <c r="L16" s="184"/>
    </row>
    <row r="17" spans="1:39" s="387" customFormat="1" ht="15.75" customHeight="1">
      <c r="A17" s="356" t="s">
        <v>1765</v>
      </c>
      <c r="B17" s="356"/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6"/>
      <c r="AD17" s="356"/>
      <c r="AE17" s="356"/>
      <c r="AF17" s="356"/>
      <c r="AG17" s="356"/>
      <c r="AH17" s="356"/>
      <c r="AI17" s="356"/>
      <c r="AJ17" s="356"/>
      <c r="AK17" s="356"/>
      <c r="AL17" s="356"/>
      <c r="AM17" s="356"/>
    </row>
    <row r="18" spans="1:12" s="18" customFormat="1" ht="72" customHeight="1">
      <c r="A18" s="179">
        <v>2</v>
      </c>
      <c r="B18" s="179" t="s">
        <v>1766</v>
      </c>
      <c r="C18" s="179" t="s">
        <v>1767</v>
      </c>
      <c r="D18" s="179"/>
      <c r="E18" s="179"/>
      <c r="F18" s="189">
        <v>83316.35</v>
      </c>
      <c r="G18" s="189">
        <v>83316.35</v>
      </c>
      <c r="H18" s="183"/>
      <c r="I18" s="372" t="s">
        <v>476</v>
      </c>
      <c r="J18" s="184" t="s">
        <v>2075</v>
      </c>
      <c r="K18" s="184"/>
      <c r="L18" s="184"/>
    </row>
    <row r="19" spans="1:12" s="18" customFormat="1" ht="79.5" customHeight="1">
      <c r="A19" s="179">
        <v>3</v>
      </c>
      <c r="B19" s="179" t="s">
        <v>1766</v>
      </c>
      <c r="C19" s="179" t="s">
        <v>1768</v>
      </c>
      <c r="D19" s="179"/>
      <c r="E19" s="179"/>
      <c r="F19" s="189">
        <v>82799.17</v>
      </c>
      <c r="G19" s="189">
        <v>82799.17</v>
      </c>
      <c r="H19" s="183"/>
      <c r="I19" s="373"/>
      <c r="J19" s="184" t="s">
        <v>2075</v>
      </c>
      <c r="K19" s="184"/>
      <c r="L19" s="184"/>
    </row>
    <row r="20" spans="1:12" s="18" customFormat="1" ht="81" customHeight="1">
      <c r="A20" s="179">
        <v>4</v>
      </c>
      <c r="B20" s="179" t="s">
        <v>1769</v>
      </c>
      <c r="C20" s="179" t="s">
        <v>1770</v>
      </c>
      <c r="D20" s="179"/>
      <c r="E20" s="179"/>
      <c r="F20" s="189">
        <v>415956.72</v>
      </c>
      <c r="G20" s="189">
        <v>360495.84</v>
      </c>
      <c r="H20" s="352"/>
      <c r="I20" s="373"/>
      <c r="J20" s="353" t="s">
        <v>2075</v>
      </c>
      <c r="K20" s="184"/>
      <c r="L20" s="184"/>
    </row>
    <row r="21" spans="1:12" s="18" customFormat="1" ht="15.75" customHeight="1">
      <c r="A21" s="377" t="s">
        <v>1764</v>
      </c>
      <c r="B21" s="377"/>
      <c r="C21" s="377"/>
      <c r="D21" s="377"/>
      <c r="E21" s="377"/>
      <c r="F21" s="186">
        <f>F20+F19+F18</f>
        <v>582072.24</v>
      </c>
      <c r="G21" s="186">
        <f>G20+G19+G18</f>
        <v>526611.36</v>
      </c>
      <c r="H21" s="183"/>
      <c r="I21" s="354"/>
      <c r="J21" s="184"/>
      <c r="K21" s="184"/>
      <c r="L21" s="184"/>
    </row>
    <row r="22" spans="1:12" s="18" customFormat="1" ht="15.75" customHeight="1">
      <c r="A22" s="190"/>
      <c r="B22" s="190"/>
      <c r="C22" s="191"/>
      <c r="D22" s="191"/>
      <c r="E22" s="191"/>
      <c r="F22" s="192"/>
      <c r="G22" s="192"/>
      <c r="H22" s="193"/>
      <c r="I22" s="194"/>
      <c r="J22" s="194"/>
      <c r="K22" s="194"/>
      <c r="L22" s="194"/>
    </row>
    <row r="23" spans="1:12" ht="15.75" customHeight="1">
      <c r="A23" s="378" t="s">
        <v>103</v>
      </c>
      <c r="B23" s="378"/>
      <c r="C23" s="378"/>
      <c r="D23" s="378"/>
      <c r="E23" s="378"/>
      <c r="F23" s="378"/>
      <c r="G23" s="378"/>
      <c r="H23" s="378"/>
      <c r="I23" s="378"/>
      <c r="J23" s="378"/>
      <c r="K23" s="378"/>
      <c r="L23" s="378"/>
    </row>
    <row r="24" spans="1:12" ht="15.75" customHeight="1">
      <c r="A24" s="358" t="s">
        <v>125</v>
      </c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60"/>
    </row>
    <row r="25" spans="1:12" ht="70.5" customHeight="1">
      <c r="A25" s="179">
        <v>1</v>
      </c>
      <c r="B25" s="179" t="s">
        <v>104</v>
      </c>
      <c r="C25" s="180" t="s">
        <v>105</v>
      </c>
      <c r="D25" s="195" t="s">
        <v>231</v>
      </c>
      <c r="E25" s="181" t="s">
        <v>106</v>
      </c>
      <c r="F25" s="196">
        <v>7113857</v>
      </c>
      <c r="G25" s="196">
        <v>2451982.77</v>
      </c>
      <c r="H25" s="183"/>
      <c r="I25" s="372" t="s">
        <v>476</v>
      </c>
      <c r="J25" s="361" t="s">
        <v>2009</v>
      </c>
      <c r="K25" s="184"/>
      <c r="L25" s="198" t="s">
        <v>232</v>
      </c>
    </row>
    <row r="26" spans="1:12" ht="86.25" customHeight="1">
      <c r="A26" s="179">
        <v>2</v>
      </c>
      <c r="B26" s="179" t="s">
        <v>107</v>
      </c>
      <c r="C26" s="180" t="s">
        <v>108</v>
      </c>
      <c r="D26" s="195" t="s">
        <v>222</v>
      </c>
      <c r="E26" s="181" t="s">
        <v>109</v>
      </c>
      <c r="F26" s="196">
        <v>146963</v>
      </c>
      <c r="G26" s="196">
        <v>0</v>
      </c>
      <c r="H26" s="183"/>
      <c r="I26" s="373"/>
      <c r="J26" s="362"/>
      <c r="K26" s="184"/>
      <c r="L26" s="198" t="s">
        <v>223</v>
      </c>
    </row>
    <row r="27" spans="1:12" ht="81" customHeight="1">
      <c r="A27" s="179">
        <v>3</v>
      </c>
      <c r="B27" s="179" t="s">
        <v>110</v>
      </c>
      <c r="C27" s="180" t="s">
        <v>111</v>
      </c>
      <c r="D27" s="195" t="s">
        <v>112</v>
      </c>
      <c r="E27" s="181" t="s">
        <v>237</v>
      </c>
      <c r="F27" s="196">
        <v>5866</v>
      </c>
      <c r="G27" s="196">
        <v>0</v>
      </c>
      <c r="H27" s="183"/>
      <c r="I27" s="373"/>
      <c r="J27" s="362"/>
      <c r="K27" s="184"/>
      <c r="L27" s="198" t="s">
        <v>238</v>
      </c>
    </row>
    <row r="28" spans="1:12" ht="69.75" customHeight="1">
      <c r="A28" s="179">
        <v>4</v>
      </c>
      <c r="B28" s="179" t="s">
        <v>113</v>
      </c>
      <c r="C28" s="180" t="s">
        <v>114</v>
      </c>
      <c r="D28" s="195" t="s">
        <v>224</v>
      </c>
      <c r="E28" s="181" t="s">
        <v>115</v>
      </c>
      <c r="F28" s="182">
        <v>463589</v>
      </c>
      <c r="G28" s="182">
        <v>150499.5</v>
      </c>
      <c r="H28" s="183"/>
      <c r="I28" s="374"/>
      <c r="J28" s="379"/>
      <c r="K28" s="184"/>
      <c r="L28" s="198" t="s">
        <v>225</v>
      </c>
    </row>
    <row r="29" spans="1:12" ht="15.75" customHeight="1">
      <c r="A29" s="358" t="s">
        <v>1962</v>
      </c>
      <c r="B29" s="359"/>
      <c r="C29" s="359"/>
      <c r="D29" s="359"/>
      <c r="E29" s="360"/>
      <c r="F29" s="186">
        <f>F28+F27+F26+F25</f>
        <v>7730275</v>
      </c>
      <c r="G29" s="186">
        <f>G25+G26+G27+G28</f>
        <v>2602482.27</v>
      </c>
      <c r="H29" s="183"/>
      <c r="I29" s="184"/>
      <c r="J29" s="184"/>
      <c r="K29" s="184"/>
      <c r="L29" s="184"/>
    </row>
    <row r="30" spans="1:12" ht="15.75" customHeight="1">
      <c r="A30" s="179"/>
      <c r="B30" s="184"/>
      <c r="C30" s="184"/>
      <c r="D30" s="195"/>
      <c r="E30" s="184"/>
      <c r="F30" s="189"/>
      <c r="G30" s="189"/>
      <c r="H30" s="183"/>
      <c r="I30" s="184"/>
      <c r="J30" s="184"/>
      <c r="K30" s="184"/>
      <c r="L30" s="184"/>
    </row>
    <row r="31" spans="1:12" ht="15.75" customHeight="1">
      <c r="A31" s="380" t="s">
        <v>116</v>
      </c>
      <c r="B31" s="381"/>
      <c r="C31" s="381"/>
      <c r="D31" s="381"/>
      <c r="E31" s="381"/>
      <c r="F31" s="381"/>
      <c r="G31" s="381"/>
      <c r="H31" s="381"/>
      <c r="I31" s="381"/>
      <c r="J31" s="381"/>
      <c r="K31" s="381"/>
      <c r="L31" s="382"/>
    </row>
    <row r="32" spans="1:12" ht="67.5" customHeight="1">
      <c r="A32" s="197">
        <v>1</v>
      </c>
      <c r="B32" s="184" t="s">
        <v>117</v>
      </c>
      <c r="C32" s="180" t="s">
        <v>114</v>
      </c>
      <c r="D32" s="195" t="s">
        <v>226</v>
      </c>
      <c r="E32" s="181" t="s">
        <v>118</v>
      </c>
      <c r="F32" s="196">
        <v>63161.96</v>
      </c>
      <c r="G32" s="196">
        <v>5939.54</v>
      </c>
      <c r="H32" s="183"/>
      <c r="I32" s="372" t="s">
        <v>476</v>
      </c>
      <c r="J32" s="361" t="s">
        <v>2009</v>
      </c>
      <c r="K32" s="184"/>
      <c r="L32" s="198" t="s">
        <v>230</v>
      </c>
    </row>
    <row r="33" spans="1:12" ht="65.25" customHeight="1">
      <c r="A33" s="197">
        <v>2</v>
      </c>
      <c r="B33" s="184" t="s">
        <v>117</v>
      </c>
      <c r="C33" s="180" t="s">
        <v>119</v>
      </c>
      <c r="D33" s="195" t="s">
        <v>228</v>
      </c>
      <c r="E33" s="181" t="s">
        <v>120</v>
      </c>
      <c r="F33" s="196">
        <v>24799</v>
      </c>
      <c r="G33" s="196">
        <v>0</v>
      </c>
      <c r="H33" s="183"/>
      <c r="I33" s="373"/>
      <c r="J33" s="362"/>
      <c r="K33" s="184"/>
      <c r="L33" s="198" t="s">
        <v>229</v>
      </c>
    </row>
    <row r="34" spans="1:12" ht="71.25" customHeight="1">
      <c r="A34" s="197">
        <v>3</v>
      </c>
      <c r="B34" s="184" t="s">
        <v>189</v>
      </c>
      <c r="C34" s="180" t="s">
        <v>121</v>
      </c>
      <c r="D34" s="195" t="s">
        <v>227</v>
      </c>
      <c r="E34" s="181" t="s">
        <v>122</v>
      </c>
      <c r="F34" s="196"/>
      <c r="G34" s="196">
        <v>0</v>
      </c>
      <c r="H34" s="183"/>
      <c r="I34" s="373"/>
      <c r="J34" s="362"/>
      <c r="K34" s="184"/>
      <c r="L34" s="198" t="s">
        <v>223</v>
      </c>
    </row>
    <row r="35" spans="1:12" ht="34.5" customHeight="1">
      <c r="A35" s="197">
        <v>4</v>
      </c>
      <c r="B35" s="184" t="s">
        <v>123</v>
      </c>
      <c r="C35" s="180"/>
      <c r="D35" s="195"/>
      <c r="E35" s="181" t="s">
        <v>124</v>
      </c>
      <c r="F35" s="196">
        <v>43640</v>
      </c>
      <c r="G35" s="196">
        <v>11203.04</v>
      </c>
      <c r="H35" s="183"/>
      <c r="I35" s="374"/>
      <c r="J35" s="362"/>
      <c r="K35" s="184"/>
      <c r="L35" s="184"/>
    </row>
    <row r="36" spans="1:12" ht="15.75" customHeight="1">
      <c r="A36" s="358" t="s">
        <v>1962</v>
      </c>
      <c r="B36" s="359"/>
      <c r="C36" s="359"/>
      <c r="D36" s="359"/>
      <c r="E36" s="360"/>
      <c r="F36" s="186">
        <f>F35+F34+F33+F32</f>
        <v>131600.96</v>
      </c>
      <c r="G36" s="186">
        <f>G32+G33+G35</f>
        <v>17142.58</v>
      </c>
      <c r="H36" s="183"/>
      <c r="I36" s="184"/>
      <c r="J36" s="198"/>
      <c r="K36" s="184"/>
      <c r="L36" s="184"/>
    </row>
    <row r="37" spans="1:12" ht="15.75" customHeight="1">
      <c r="A37" s="178" t="s">
        <v>1964</v>
      </c>
      <c r="B37" s="184"/>
      <c r="C37" s="184"/>
      <c r="D37" s="195"/>
      <c r="E37" s="184"/>
      <c r="F37" s="186">
        <f>F29+F36</f>
        <v>7861875.96</v>
      </c>
      <c r="G37" s="186">
        <f>G29+G36</f>
        <v>2619624.85</v>
      </c>
      <c r="H37" s="183"/>
      <c r="I37" s="184"/>
      <c r="J37" s="184"/>
      <c r="K37" s="184"/>
      <c r="L37" s="184"/>
    </row>
    <row r="38" spans="1:12" ht="15.75" customHeight="1">
      <c r="A38" s="363" t="s">
        <v>1965</v>
      </c>
      <c r="B38" s="364"/>
      <c r="C38" s="364"/>
      <c r="D38" s="364"/>
      <c r="E38" s="364"/>
      <c r="F38" s="364"/>
      <c r="G38" s="364"/>
      <c r="H38" s="364"/>
      <c r="I38" s="364"/>
      <c r="J38" s="364"/>
      <c r="K38" s="364"/>
      <c r="L38" s="365"/>
    </row>
    <row r="39" spans="1:12" ht="15.75" customHeight="1">
      <c r="A39" s="358" t="s">
        <v>125</v>
      </c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60"/>
    </row>
    <row r="40" spans="1:12" ht="168" customHeight="1">
      <c r="A40" s="197">
        <v>1</v>
      </c>
      <c r="B40" s="184" t="s">
        <v>126</v>
      </c>
      <c r="C40" s="180" t="s">
        <v>233</v>
      </c>
      <c r="D40" s="195" t="s">
        <v>234</v>
      </c>
      <c r="E40" s="181" t="s">
        <v>235</v>
      </c>
      <c r="F40" s="199">
        <v>5273700.61</v>
      </c>
      <c r="G40" s="199">
        <v>2697887.05</v>
      </c>
      <c r="H40" s="183"/>
      <c r="I40" s="184" t="s">
        <v>476</v>
      </c>
      <c r="J40" s="67" t="s">
        <v>1967</v>
      </c>
      <c r="K40" s="184"/>
      <c r="L40" s="198" t="s">
        <v>236</v>
      </c>
    </row>
    <row r="41" spans="1:12" ht="15.75" customHeight="1">
      <c r="A41" s="358" t="s">
        <v>1962</v>
      </c>
      <c r="B41" s="359"/>
      <c r="C41" s="359"/>
      <c r="D41" s="359"/>
      <c r="E41" s="360"/>
      <c r="F41" s="186">
        <f>F40</f>
        <v>5273700.61</v>
      </c>
      <c r="G41" s="186">
        <f>G40</f>
        <v>2697887.05</v>
      </c>
      <c r="H41" s="183"/>
      <c r="I41" s="184"/>
      <c r="J41" s="184"/>
      <c r="K41" s="184"/>
      <c r="L41" s="184"/>
    </row>
    <row r="42" spans="1:39" s="250" customFormat="1" ht="15.75" customHeight="1">
      <c r="A42" s="369" t="s">
        <v>127</v>
      </c>
      <c r="B42" s="370"/>
      <c r="C42" s="370"/>
      <c r="D42" s="370"/>
      <c r="E42" s="370"/>
      <c r="F42" s="370"/>
      <c r="G42" s="370"/>
      <c r="H42" s="370"/>
      <c r="I42" s="370"/>
      <c r="J42" s="370"/>
      <c r="K42" s="370"/>
      <c r="L42" s="370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</row>
    <row r="43" spans="1:12" ht="15.75" customHeight="1">
      <c r="A43" s="358" t="s">
        <v>125</v>
      </c>
      <c r="B43" s="359"/>
      <c r="C43" s="359"/>
      <c r="D43" s="359"/>
      <c r="E43" s="359"/>
      <c r="F43" s="359"/>
      <c r="G43" s="359"/>
      <c r="H43" s="359"/>
      <c r="I43" s="359"/>
      <c r="J43" s="359"/>
      <c r="K43" s="359"/>
      <c r="L43" s="360"/>
    </row>
    <row r="44" spans="1:12" ht="94.5" customHeight="1">
      <c r="A44" s="175">
        <v>1</v>
      </c>
      <c r="B44" s="175" t="s">
        <v>128</v>
      </c>
      <c r="C44" s="184" t="s">
        <v>129</v>
      </c>
      <c r="D44" s="175" t="s">
        <v>130</v>
      </c>
      <c r="E44" s="251" t="s">
        <v>131</v>
      </c>
      <c r="F44" s="178"/>
      <c r="G44" s="178"/>
      <c r="H44" s="178"/>
      <c r="I44" s="201" t="s">
        <v>132</v>
      </c>
      <c r="J44" s="178"/>
      <c r="K44" s="178"/>
      <c r="L44" s="184" t="s">
        <v>388</v>
      </c>
    </row>
    <row r="45" spans="1:12" ht="162" customHeight="1">
      <c r="A45" s="175">
        <v>2</v>
      </c>
      <c r="B45" s="179" t="s">
        <v>133</v>
      </c>
      <c r="C45" s="184" t="s">
        <v>134</v>
      </c>
      <c r="D45" s="175" t="s">
        <v>382</v>
      </c>
      <c r="E45" s="251" t="s">
        <v>135</v>
      </c>
      <c r="F45" s="202">
        <v>79933.32</v>
      </c>
      <c r="G45" s="202">
        <v>11255.34</v>
      </c>
      <c r="H45" s="183"/>
      <c r="I45" s="203" t="s">
        <v>136</v>
      </c>
      <c r="J45" s="172" t="s">
        <v>2075</v>
      </c>
      <c r="K45" s="184"/>
      <c r="L45" s="184" t="s">
        <v>137</v>
      </c>
    </row>
    <row r="46" spans="1:12" ht="353.25" customHeight="1">
      <c r="A46" s="175">
        <v>3</v>
      </c>
      <c r="B46" s="179" t="s">
        <v>138</v>
      </c>
      <c r="C46" s="184" t="s">
        <v>134</v>
      </c>
      <c r="D46" s="175" t="s">
        <v>383</v>
      </c>
      <c r="E46" s="251" t="s">
        <v>139</v>
      </c>
      <c r="F46" s="202">
        <v>24244.04</v>
      </c>
      <c r="G46" s="202">
        <v>4127.41</v>
      </c>
      <c r="H46" s="183"/>
      <c r="I46" s="203" t="s">
        <v>136</v>
      </c>
      <c r="J46" s="172" t="s">
        <v>2075</v>
      </c>
      <c r="K46" s="184"/>
      <c r="L46" s="184" t="s">
        <v>140</v>
      </c>
    </row>
    <row r="47" spans="1:12" ht="162.75" customHeight="1">
      <c r="A47" s="175">
        <v>4</v>
      </c>
      <c r="B47" s="179" t="s">
        <v>141</v>
      </c>
      <c r="C47" s="184" t="s">
        <v>142</v>
      </c>
      <c r="D47" s="175" t="s">
        <v>384</v>
      </c>
      <c r="E47" s="251" t="s">
        <v>143</v>
      </c>
      <c r="F47" s="202">
        <v>63130.52</v>
      </c>
      <c r="G47" s="202">
        <v>10747.89</v>
      </c>
      <c r="H47" s="183"/>
      <c r="I47" s="203" t="s">
        <v>136</v>
      </c>
      <c r="J47" s="203" t="s">
        <v>2075</v>
      </c>
      <c r="K47" s="184"/>
      <c r="L47" s="184" t="s">
        <v>144</v>
      </c>
    </row>
    <row r="48" spans="1:12" ht="368.25" customHeight="1">
      <c r="A48" s="175">
        <v>5</v>
      </c>
      <c r="B48" s="179" t="s">
        <v>145</v>
      </c>
      <c r="C48" s="184" t="s">
        <v>146</v>
      </c>
      <c r="D48" s="195" t="s">
        <v>385</v>
      </c>
      <c r="E48" s="251" t="s">
        <v>147</v>
      </c>
      <c r="F48" s="202">
        <v>425542.21</v>
      </c>
      <c r="G48" s="202">
        <v>54735.31</v>
      </c>
      <c r="H48" s="183"/>
      <c r="I48" s="203" t="s">
        <v>136</v>
      </c>
      <c r="J48" s="203" t="s">
        <v>2075</v>
      </c>
      <c r="K48" s="184"/>
      <c r="L48" s="184" t="s">
        <v>148</v>
      </c>
    </row>
    <row r="49" spans="1:12" ht="163.5" customHeight="1">
      <c r="A49" s="175">
        <v>6</v>
      </c>
      <c r="B49" s="179" t="s">
        <v>149</v>
      </c>
      <c r="C49" s="184" t="s">
        <v>134</v>
      </c>
      <c r="D49" s="195" t="s">
        <v>386</v>
      </c>
      <c r="E49" s="200" t="s">
        <v>150</v>
      </c>
      <c r="F49" s="202">
        <v>29286.53</v>
      </c>
      <c r="G49" s="202">
        <v>4270.89</v>
      </c>
      <c r="H49" s="183"/>
      <c r="I49" s="203" t="s">
        <v>136</v>
      </c>
      <c r="J49" s="203" t="s">
        <v>2075</v>
      </c>
      <c r="K49" s="184"/>
      <c r="L49" s="184" t="s">
        <v>151</v>
      </c>
    </row>
    <row r="50" spans="1:12" ht="353.25" customHeight="1">
      <c r="A50" s="175">
        <v>7</v>
      </c>
      <c r="B50" s="179" t="s">
        <v>152</v>
      </c>
      <c r="C50" s="184" t="s">
        <v>153</v>
      </c>
      <c r="D50" s="195" t="s">
        <v>387</v>
      </c>
      <c r="E50" s="200" t="s">
        <v>154</v>
      </c>
      <c r="F50" s="202">
        <v>79663.12</v>
      </c>
      <c r="G50" s="202">
        <v>18538.26</v>
      </c>
      <c r="H50" s="183"/>
      <c r="I50" s="203" t="s">
        <v>136</v>
      </c>
      <c r="J50" s="203" t="s">
        <v>2075</v>
      </c>
      <c r="K50" s="184"/>
      <c r="L50" s="184" t="s">
        <v>155</v>
      </c>
    </row>
    <row r="51" spans="1:12" ht="385.5" customHeight="1">
      <c r="A51" s="175">
        <v>8</v>
      </c>
      <c r="B51" s="179" t="s">
        <v>156</v>
      </c>
      <c r="C51" s="184" t="s">
        <v>134</v>
      </c>
      <c r="D51" s="195"/>
      <c r="E51" s="200" t="s">
        <v>157</v>
      </c>
      <c r="F51" s="202">
        <v>367</v>
      </c>
      <c r="G51" s="202">
        <v>0.01</v>
      </c>
      <c r="H51" s="183"/>
      <c r="I51" s="203" t="s">
        <v>465</v>
      </c>
      <c r="J51" s="203" t="s">
        <v>2075</v>
      </c>
      <c r="K51" s="184"/>
      <c r="L51" s="184"/>
    </row>
    <row r="52" spans="1:12" s="19" customFormat="1" ht="36.75" customHeight="1">
      <c r="A52" s="375" t="s">
        <v>1962</v>
      </c>
      <c r="B52" s="375"/>
      <c r="C52" s="375"/>
      <c r="D52" s="375"/>
      <c r="E52" s="375"/>
      <c r="F52" s="204">
        <f>SUM(F45:F51)</f>
        <v>702166.7400000001</v>
      </c>
      <c r="G52" s="204">
        <f>SUM(G45:G51)</f>
        <v>103675.10999999999</v>
      </c>
      <c r="H52" s="205"/>
      <c r="I52" s="206"/>
      <c r="J52" s="206"/>
      <c r="K52" s="207"/>
      <c r="L52" s="207"/>
    </row>
    <row r="53" spans="1:39" s="250" customFormat="1" ht="19.5" customHeight="1">
      <c r="A53" s="369" t="s">
        <v>2126</v>
      </c>
      <c r="B53" s="370"/>
      <c r="C53" s="370"/>
      <c r="D53" s="370"/>
      <c r="E53" s="370"/>
      <c r="F53" s="370"/>
      <c r="G53" s="370"/>
      <c r="H53" s="370"/>
      <c r="I53" s="370"/>
      <c r="J53" s="370"/>
      <c r="K53" s="370"/>
      <c r="L53" s="371"/>
      <c r="M53" s="249"/>
      <c r="N53" s="249"/>
      <c r="O53" s="249"/>
      <c r="P53" s="249"/>
      <c r="Q53" s="249"/>
      <c r="R53" s="249"/>
      <c r="S53" s="249"/>
      <c r="T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G53" s="249"/>
      <c r="AH53" s="249"/>
      <c r="AI53" s="249"/>
      <c r="AJ53" s="249"/>
      <c r="AK53" s="249"/>
      <c r="AL53" s="249"/>
      <c r="AM53" s="249"/>
    </row>
    <row r="54" spans="1:39" s="357" customFormat="1" ht="15" customHeight="1">
      <c r="A54" s="355" t="s">
        <v>125</v>
      </c>
      <c r="B54" s="356"/>
      <c r="C54" s="356"/>
      <c r="D54" s="356"/>
      <c r="E54" s="356"/>
      <c r="F54" s="356"/>
      <c r="G54" s="356"/>
      <c r="H54" s="356"/>
      <c r="I54" s="356"/>
      <c r="J54" s="356"/>
      <c r="K54" s="356"/>
      <c r="L54" s="356"/>
      <c r="M54" s="356"/>
      <c r="N54" s="356"/>
      <c r="O54" s="356"/>
      <c r="P54" s="356"/>
      <c r="Q54" s="356"/>
      <c r="R54" s="356"/>
      <c r="S54" s="356"/>
      <c r="T54" s="356"/>
      <c r="U54" s="356"/>
      <c r="V54" s="356"/>
      <c r="W54" s="356"/>
      <c r="X54" s="356"/>
      <c r="Y54" s="356"/>
      <c r="Z54" s="356"/>
      <c r="AA54" s="356"/>
      <c r="AB54" s="356"/>
      <c r="AC54" s="356"/>
      <c r="AD54" s="356"/>
      <c r="AE54" s="356"/>
      <c r="AF54" s="356"/>
      <c r="AG54" s="356"/>
      <c r="AH54" s="356"/>
      <c r="AI54" s="356"/>
      <c r="AJ54" s="356"/>
      <c r="AK54" s="356"/>
      <c r="AL54" s="356"/>
      <c r="AM54" s="356"/>
    </row>
    <row r="55" spans="1:39" s="228" customFormat="1" ht="102" customHeight="1">
      <c r="A55" s="252">
        <v>1</v>
      </c>
      <c r="B55" s="203" t="s">
        <v>466</v>
      </c>
      <c r="C55" s="184" t="s">
        <v>467</v>
      </c>
      <c r="D55" s="208" t="s">
        <v>389</v>
      </c>
      <c r="E55" s="203" t="s">
        <v>468</v>
      </c>
      <c r="F55" s="253">
        <v>2106</v>
      </c>
      <c r="G55" s="253">
        <v>348.63</v>
      </c>
      <c r="H55" s="209"/>
      <c r="I55" s="184" t="s">
        <v>469</v>
      </c>
      <c r="J55" s="203" t="s">
        <v>2075</v>
      </c>
      <c r="K55" s="203"/>
      <c r="L55" s="203" t="s">
        <v>390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</row>
    <row r="56" spans="1:39" s="228" customFormat="1" ht="97.5" customHeight="1">
      <c r="A56" s="252">
        <v>2</v>
      </c>
      <c r="B56" s="203" t="s">
        <v>470</v>
      </c>
      <c r="C56" s="184" t="s">
        <v>471</v>
      </c>
      <c r="D56" s="208" t="s">
        <v>215</v>
      </c>
      <c r="E56" s="203" t="s">
        <v>472</v>
      </c>
      <c r="F56" s="254">
        <v>342000</v>
      </c>
      <c r="G56" s="254">
        <v>332500</v>
      </c>
      <c r="H56" s="209"/>
      <c r="I56" s="203" t="s">
        <v>476</v>
      </c>
      <c r="J56" s="203" t="s">
        <v>2075</v>
      </c>
      <c r="K56" s="255" t="s">
        <v>218</v>
      </c>
      <c r="L56" s="184" t="s">
        <v>217</v>
      </c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</row>
    <row r="57" spans="1:39" s="228" customFormat="1" ht="101.25" customHeight="1">
      <c r="A57" s="252">
        <v>3</v>
      </c>
      <c r="B57" s="179" t="s">
        <v>473</v>
      </c>
      <c r="C57" s="184" t="s">
        <v>474</v>
      </c>
      <c r="D57" s="208" t="s">
        <v>239</v>
      </c>
      <c r="E57" s="203" t="s">
        <v>475</v>
      </c>
      <c r="F57" s="256">
        <v>370286.34</v>
      </c>
      <c r="G57" s="256">
        <v>45497.94</v>
      </c>
      <c r="H57" s="209">
        <v>6076646.15</v>
      </c>
      <c r="I57" s="203" t="s">
        <v>476</v>
      </c>
      <c r="J57" s="203" t="s">
        <v>2075</v>
      </c>
      <c r="K57" s="203"/>
      <c r="L57" s="203" t="s">
        <v>240</v>
      </c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</row>
    <row r="58" spans="1:39" s="228" customFormat="1" ht="258" customHeight="1">
      <c r="A58" s="252">
        <v>4</v>
      </c>
      <c r="B58" s="258" t="s">
        <v>477</v>
      </c>
      <c r="C58" s="184" t="s">
        <v>478</v>
      </c>
      <c r="D58" s="208" t="s">
        <v>216</v>
      </c>
      <c r="E58" s="203" t="s">
        <v>479</v>
      </c>
      <c r="F58" s="257">
        <v>87000</v>
      </c>
      <c r="G58" s="257">
        <v>26489.49</v>
      </c>
      <c r="H58" s="209"/>
      <c r="I58" s="160" t="s">
        <v>480</v>
      </c>
      <c r="J58" s="203" t="s">
        <v>2075</v>
      </c>
      <c r="K58" s="203" t="s">
        <v>218</v>
      </c>
      <c r="L58" s="203" t="s">
        <v>240</v>
      </c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</row>
    <row r="59" spans="1:39" s="228" customFormat="1" ht="101.25" customHeight="1">
      <c r="A59" s="210">
        <v>5</v>
      </c>
      <c r="B59" s="179" t="s">
        <v>241</v>
      </c>
      <c r="C59" s="180" t="s">
        <v>481</v>
      </c>
      <c r="D59" s="181" t="s">
        <v>482</v>
      </c>
      <c r="E59" s="181" t="s">
        <v>483</v>
      </c>
      <c r="F59" s="182">
        <v>1003532.96</v>
      </c>
      <c r="G59" s="182">
        <v>1003532.96</v>
      </c>
      <c r="H59" s="209"/>
      <c r="I59" s="184" t="s">
        <v>484</v>
      </c>
      <c r="J59" s="184" t="s">
        <v>2075</v>
      </c>
      <c r="K59" s="203" t="s">
        <v>242</v>
      </c>
      <c r="L59" s="203" t="s">
        <v>243</v>
      </c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</row>
    <row r="60" spans="1:12" s="20" customFormat="1" ht="45" customHeight="1">
      <c r="A60" s="210"/>
      <c r="B60" s="206" t="s">
        <v>1764</v>
      </c>
      <c r="C60" s="184"/>
      <c r="D60" s="208"/>
      <c r="E60" s="203"/>
      <c r="F60" s="211">
        <f>F55+F56+F57+F58+F59</f>
        <v>1804925.3</v>
      </c>
      <c r="G60" s="211">
        <f>SUM(G55:G59)</f>
        <v>1408369.02</v>
      </c>
      <c r="H60" s="209"/>
      <c r="I60" s="203"/>
      <c r="J60" s="203"/>
      <c r="K60" s="203"/>
      <c r="L60" s="203"/>
    </row>
    <row r="61" spans="1:12" s="20" customFormat="1" ht="15" customHeight="1">
      <c r="A61" s="366" t="s">
        <v>485</v>
      </c>
      <c r="B61" s="367"/>
      <c r="C61" s="367"/>
      <c r="D61" s="367"/>
      <c r="E61" s="367"/>
      <c r="F61" s="367"/>
      <c r="G61" s="367"/>
      <c r="H61" s="367"/>
      <c r="I61" s="367"/>
      <c r="J61" s="367"/>
      <c r="K61" s="367"/>
      <c r="L61" s="368"/>
    </row>
    <row r="62" spans="1:39" s="228" customFormat="1" ht="171.75" customHeight="1">
      <c r="A62" s="252">
        <v>1</v>
      </c>
      <c r="B62" s="258" t="s">
        <v>486</v>
      </c>
      <c r="C62" s="258" t="s">
        <v>487</v>
      </c>
      <c r="D62" s="259" t="s">
        <v>488</v>
      </c>
      <c r="E62" s="258" t="s">
        <v>489</v>
      </c>
      <c r="F62" s="260">
        <v>1586801.44</v>
      </c>
      <c r="G62" s="260">
        <v>1095383.39</v>
      </c>
      <c r="H62" s="261"/>
      <c r="I62" s="258" t="s">
        <v>476</v>
      </c>
      <c r="J62" s="258" t="s">
        <v>2075</v>
      </c>
      <c r="K62" s="258"/>
      <c r="L62" s="184" t="s">
        <v>244</v>
      </c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</row>
    <row r="63" spans="1:39" s="228" customFormat="1" ht="83.25" customHeight="1">
      <c r="A63" s="252">
        <v>2</v>
      </c>
      <c r="B63" s="262" t="s">
        <v>490</v>
      </c>
      <c r="C63" s="184" t="s">
        <v>491</v>
      </c>
      <c r="D63" s="195"/>
      <c r="E63" s="184"/>
      <c r="F63" s="212">
        <v>1</v>
      </c>
      <c r="G63" s="212">
        <v>1</v>
      </c>
      <c r="H63" s="183"/>
      <c r="I63" s="203" t="s">
        <v>476</v>
      </c>
      <c r="J63" s="203" t="s">
        <v>2075</v>
      </c>
      <c r="K63" s="184"/>
      <c r="L63" s="184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</row>
    <row r="64" spans="1:39" s="228" customFormat="1" ht="95.25" customHeight="1">
      <c r="A64" s="252">
        <v>3</v>
      </c>
      <c r="B64" s="262" t="s">
        <v>492</v>
      </c>
      <c r="C64" s="184" t="s">
        <v>493</v>
      </c>
      <c r="D64" s="195"/>
      <c r="E64" s="184"/>
      <c r="F64" s="212">
        <v>1</v>
      </c>
      <c r="G64" s="212">
        <v>1</v>
      </c>
      <c r="H64" s="183"/>
      <c r="I64" s="203" t="s">
        <v>476</v>
      </c>
      <c r="J64" s="203" t="s">
        <v>2075</v>
      </c>
      <c r="K64" s="184"/>
      <c r="L64" s="184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</row>
    <row r="65" spans="1:39" s="228" customFormat="1" ht="93" customHeight="1">
      <c r="A65" s="252">
        <v>4</v>
      </c>
      <c r="B65" s="262" t="s">
        <v>492</v>
      </c>
      <c r="C65" s="184" t="s">
        <v>494</v>
      </c>
      <c r="D65" s="195"/>
      <c r="E65" s="184"/>
      <c r="F65" s="212">
        <v>1</v>
      </c>
      <c r="G65" s="212">
        <v>1</v>
      </c>
      <c r="H65" s="183"/>
      <c r="I65" s="203" t="s">
        <v>476</v>
      </c>
      <c r="J65" s="203" t="s">
        <v>2075</v>
      </c>
      <c r="K65" s="184"/>
      <c r="L65" s="184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</row>
    <row r="66" spans="1:39" s="228" customFormat="1" ht="88.5" customHeight="1">
      <c r="A66" s="252">
        <v>5</v>
      </c>
      <c r="B66" s="262" t="s">
        <v>492</v>
      </c>
      <c r="C66" s="184" t="s">
        <v>495</v>
      </c>
      <c r="D66" s="195"/>
      <c r="E66" s="184"/>
      <c r="F66" s="212">
        <v>1</v>
      </c>
      <c r="G66" s="212">
        <v>1</v>
      </c>
      <c r="H66" s="183"/>
      <c r="I66" s="203" t="s">
        <v>476</v>
      </c>
      <c r="J66" s="203" t="s">
        <v>2075</v>
      </c>
      <c r="K66" s="184"/>
      <c r="L66" s="184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</row>
    <row r="67" spans="1:39" s="228" customFormat="1" ht="92.25" customHeight="1">
      <c r="A67" s="252">
        <v>6</v>
      </c>
      <c r="B67" s="262" t="s">
        <v>492</v>
      </c>
      <c r="C67" s="184" t="s">
        <v>496</v>
      </c>
      <c r="D67" s="195"/>
      <c r="E67" s="184"/>
      <c r="F67" s="212">
        <v>1</v>
      </c>
      <c r="G67" s="212">
        <v>1</v>
      </c>
      <c r="H67" s="183"/>
      <c r="I67" s="203" t="s">
        <v>476</v>
      </c>
      <c r="J67" s="203" t="s">
        <v>2075</v>
      </c>
      <c r="K67" s="184"/>
      <c r="L67" s="184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</row>
    <row r="68" spans="1:39" s="228" customFormat="1" ht="88.5" customHeight="1">
      <c r="A68" s="252">
        <v>7</v>
      </c>
      <c r="B68" s="262" t="s">
        <v>497</v>
      </c>
      <c r="C68" s="184" t="s">
        <v>498</v>
      </c>
      <c r="D68" s="195"/>
      <c r="E68" s="184"/>
      <c r="F68" s="212">
        <v>1</v>
      </c>
      <c r="G68" s="212">
        <v>1</v>
      </c>
      <c r="H68" s="183"/>
      <c r="I68" s="203" t="s">
        <v>476</v>
      </c>
      <c r="J68" s="203" t="s">
        <v>2075</v>
      </c>
      <c r="K68" s="184"/>
      <c r="L68" s="184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</row>
    <row r="69" spans="1:39" s="228" customFormat="1" ht="81.75" customHeight="1">
      <c r="A69" s="252">
        <v>8</v>
      </c>
      <c r="B69" s="262" t="s">
        <v>497</v>
      </c>
      <c r="C69" s="184" t="s">
        <v>499</v>
      </c>
      <c r="D69" s="195"/>
      <c r="E69" s="184"/>
      <c r="F69" s="212">
        <v>1</v>
      </c>
      <c r="G69" s="212">
        <v>1</v>
      </c>
      <c r="H69" s="183"/>
      <c r="I69" s="203" t="s">
        <v>476</v>
      </c>
      <c r="J69" s="203" t="s">
        <v>2075</v>
      </c>
      <c r="K69" s="184"/>
      <c r="L69" s="184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</row>
    <row r="70" spans="1:39" s="228" customFormat="1" ht="96.75" customHeight="1">
      <c r="A70" s="252">
        <v>9</v>
      </c>
      <c r="B70" s="262" t="s">
        <v>497</v>
      </c>
      <c r="C70" s="184" t="s">
        <v>500</v>
      </c>
      <c r="D70" s="195"/>
      <c r="E70" s="184"/>
      <c r="F70" s="212">
        <v>1</v>
      </c>
      <c r="G70" s="212">
        <v>1</v>
      </c>
      <c r="H70" s="183"/>
      <c r="I70" s="203" t="s">
        <v>476</v>
      </c>
      <c r="J70" s="203" t="s">
        <v>2075</v>
      </c>
      <c r="K70" s="184"/>
      <c r="L70" s="184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</row>
    <row r="71" spans="1:39" s="228" customFormat="1" ht="96" customHeight="1">
      <c r="A71" s="252">
        <v>10</v>
      </c>
      <c r="B71" s="262" t="s">
        <v>497</v>
      </c>
      <c r="C71" s="184" t="s">
        <v>501</v>
      </c>
      <c r="D71" s="195"/>
      <c r="E71" s="184"/>
      <c r="F71" s="212">
        <v>1</v>
      </c>
      <c r="G71" s="212">
        <v>1</v>
      </c>
      <c r="H71" s="183"/>
      <c r="I71" s="203" t="s">
        <v>476</v>
      </c>
      <c r="J71" s="203" t="s">
        <v>2075</v>
      </c>
      <c r="K71" s="184"/>
      <c r="L71" s="184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</row>
    <row r="72" spans="1:39" s="228" customFormat="1" ht="90" customHeight="1">
      <c r="A72" s="252">
        <v>11</v>
      </c>
      <c r="B72" s="262" t="s">
        <v>502</v>
      </c>
      <c r="C72" s="184" t="s">
        <v>503</v>
      </c>
      <c r="D72" s="195"/>
      <c r="E72" s="184"/>
      <c r="F72" s="212">
        <v>1</v>
      </c>
      <c r="G72" s="212">
        <v>1</v>
      </c>
      <c r="H72" s="183"/>
      <c r="I72" s="203" t="s">
        <v>476</v>
      </c>
      <c r="J72" s="203" t="s">
        <v>2075</v>
      </c>
      <c r="K72" s="184"/>
      <c r="L72" s="184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</row>
    <row r="73" spans="1:39" s="228" customFormat="1" ht="84.75" customHeight="1">
      <c r="A73" s="252">
        <v>12</v>
      </c>
      <c r="B73" s="179" t="s">
        <v>504</v>
      </c>
      <c r="C73" s="184" t="s">
        <v>505</v>
      </c>
      <c r="D73" s="195"/>
      <c r="E73" s="184" t="s">
        <v>506</v>
      </c>
      <c r="F73" s="212">
        <v>1651010</v>
      </c>
      <c r="G73" s="212">
        <v>0</v>
      </c>
      <c r="H73" s="183"/>
      <c r="I73" s="203" t="s">
        <v>476</v>
      </c>
      <c r="J73" s="203" t="s">
        <v>2075</v>
      </c>
      <c r="K73" s="184"/>
      <c r="L73" s="184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</row>
    <row r="74" spans="1:39" s="228" customFormat="1" ht="94.5" customHeight="1">
      <c r="A74" s="252">
        <v>13</v>
      </c>
      <c r="B74" s="184" t="s">
        <v>504</v>
      </c>
      <c r="C74" s="184" t="s">
        <v>507</v>
      </c>
      <c r="D74" s="195" t="s">
        <v>508</v>
      </c>
      <c r="E74" s="184"/>
      <c r="F74" s="212">
        <v>1628005</v>
      </c>
      <c r="G74" s="212">
        <v>0</v>
      </c>
      <c r="H74" s="183"/>
      <c r="I74" s="203" t="s">
        <v>476</v>
      </c>
      <c r="J74" s="203" t="s">
        <v>2075</v>
      </c>
      <c r="K74" s="184"/>
      <c r="L74" s="184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</row>
    <row r="75" spans="1:39" s="228" customFormat="1" ht="86.25" customHeight="1">
      <c r="A75" s="252">
        <v>14</v>
      </c>
      <c r="B75" s="184" t="s">
        <v>504</v>
      </c>
      <c r="C75" s="184" t="s">
        <v>509</v>
      </c>
      <c r="D75" s="195"/>
      <c r="E75" s="184" t="s">
        <v>510</v>
      </c>
      <c r="F75" s="212">
        <v>5791659.35</v>
      </c>
      <c r="G75" s="212">
        <v>0</v>
      </c>
      <c r="H75" s="183"/>
      <c r="I75" s="203" t="s">
        <v>476</v>
      </c>
      <c r="J75" s="203" t="s">
        <v>2075</v>
      </c>
      <c r="K75" s="184"/>
      <c r="L75" s="184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</row>
    <row r="76" spans="1:39" s="228" customFormat="1" ht="87.75" customHeight="1">
      <c r="A76" s="252">
        <v>15</v>
      </c>
      <c r="B76" s="179" t="s">
        <v>504</v>
      </c>
      <c r="C76" s="184" t="s">
        <v>511</v>
      </c>
      <c r="D76" s="195"/>
      <c r="E76" s="184" t="s">
        <v>512</v>
      </c>
      <c r="F76" s="212">
        <v>1</v>
      </c>
      <c r="G76" s="212">
        <v>0</v>
      </c>
      <c r="H76" s="183"/>
      <c r="I76" s="203" t="s">
        <v>476</v>
      </c>
      <c r="J76" s="203" t="s">
        <v>2075</v>
      </c>
      <c r="K76" s="184"/>
      <c r="L76" s="184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</row>
    <row r="77" spans="1:39" s="228" customFormat="1" ht="87" customHeight="1">
      <c r="A77" s="252">
        <v>16</v>
      </c>
      <c r="B77" s="179" t="s">
        <v>504</v>
      </c>
      <c r="C77" s="184" t="s">
        <v>513</v>
      </c>
      <c r="D77" s="195"/>
      <c r="E77" s="184" t="s">
        <v>514</v>
      </c>
      <c r="F77" s="212">
        <v>1</v>
      </c>
      <c r="G77" s="212">
        <v>0</v>
      </c>
      <c r="H77" s="183"/>
      <c r="I77" s="203" t="s">
        <v>476</v>
      </c>
      <c r="J77" s="203" t="s">
        <v>2075</v>
      </c>
      <c r="K77" s="184"/>
      <c r="L77" s="184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</row>
    <row r="78" spans="1:39" s="228" customFormat="1" ht="84.75" customHeight="1">
      <c r="A78" s="252">
        <v>17</v>
      </c>
      <c r="B78" s="179" t="s">
        <v>504</v>
      </c>
      <c r="C78" s="184" t="s">
        <v>515</v>
      </c>
      <c r="D78" s="195"/>
      <c r="E78" s="184" t="s">
        <v>516</v>
      </c>
      <c r="F78" s="212">
        <v>1</v>
      </c>
      <c r="G78" s="212">
        <v>0</v>
      </c>
      <c r="H78" s="183"/>
      <c r="I78" s="203" t="s">
        <v>476</v>
      </c>
      <c r="J78" s="203" t="s">
        <v>2075</v>
      </c>
      <c r="K78" s="184"/>
      <c r="L78" s="184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</row>
    <row r="79" spans="1:39" s="228" customFormat="1" ht="93.75" customHeight="1">
      <c r="A79" s="252">
        <v>18</v>
      </c>
      <c r="B79" s="179" t="s">
        <v>504</v>
      </c>
      <c r="C79" s="184" t="s">
        <v>2354</v>
      </c>
      <c r="D79" s="195"/>
      <c r="E79" s="184" t="s">
        <v>2355</v>
      </c>
      <c r="F79" s="212">
        <v>1</v>
      </c>
      <c r="G79" s="212">
        <v>0</v>
      </c>
      <c r="H79" s="183"/>
      <c r="I79" s="203" t="s">
        <v>476</v>
      </c>
      <c r="J79" s="203" t="s">
        <v>2075</v>
      </c>
      <c r="K79" s="184"/>
      <c r="L79" s="184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</row>
    <row r="80" spans="1:39" s="228" customFormat="1" ht="92.25" customHeight="1">
      <c r="A80" s="252">
        <v>19</v>
      </c>
      <c r="B80" s="179" t="s">
        <v>2356</v>
      </c>
      <c r="C80" s="184" t="s">
        <v>2357</v>
      </c>
      <c r="D80" s="195"/>
      <c r="E80" s="184" t="s">
        <v>2358</v>
      </c>
      <c r="F80" s="212">
        <v>1651010</v>
      </c>
      <c r="G80" s="212">
        <v>0</v>
      </c>
      <c r="H80" s="183"/>
      <c r="I80" s="203" t="s">
        <v>476</v>
      </c>
      <c r="J80" s="203" t="s">
        <v>2075</v>
      </c>
      <c r="K80" s="184"/>
      <c r="L80" s="184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</row>
    <row r="81" spans="1:39" s="228" customFormat="1" ht="89.25" customHeight="1">
      <c r="A81" s="252">
        <v>20</v>
      </c>
      <c r="B81" s="184" t="s">
        <v>2359</v>
      </c>
      <c r="C81" s="184" t="s">
        <v>2360</v>
      </c>
      <c r="D81" s="195"/>
      <c r="E81" s="184" t="s">
        <v>2361</v>
      </c>
      <c r="F81" s="212">
        <v>3671035</v>
      </c>
      <c r="G81" s="212">
        <v>0</v>
      </c>
      <c r="H81" s="183"/>
      <c r="I81" s="203" t="s">
        <v>476</v>
      </c>
      <c r="J81" s="203" t="s">
        <v>2075</v>
      </c>
      <c r="K81" s="184"/>
      <c r="L81" s="184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</row>
    <row r="82" spans="1:39" s="228" customFormat="1" ht="87.75" customHeight="1">
      <c r="A82" s="252">
        <v>21</v>
      </c>
      <c r="B82" s="263" t="s">
        <v>2362</v>
      </c>
      <c r="C82" s="184" t="s">
        <v>2363</v>
      </c>
      <c r="D82" s="195"/>
      <c r="E82" s="184" t="s">
        <v>2364</v>
      </c>
      <c r="F82" s="212">
        <v>12509049</v>
      </c>
      <c r="G82" s="212">
        <v>12509049</v>
      </c>
      <c r="H82" s="183"/>
      <c r="I82" s="203" t="s">
        <v>476</v>
      </c>
      <c r="J82" s="203" t="s">
        <v>2075</v>
      </c>
      <c r="K82" s="184"/>
      <c r="L82" s="184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</row>
    <row r="83" spans="1:39" s="228" customFormat="1" ht="90.75" customHeight="1">
      <c r="A83" s="252">
        <v>22</v>
      </c>
      <c r="B83" s="263" t="s">
        <v>2365</v>
      </c>
      <c r="C83" s="184" t="s">
        <v>2366</v>
      </c>
      <c r="D83" s="195"/>
      <c r="E83" s="184" t="s">
        <v>2367</v>
      </c>
      <c r="F83" s="212">
        <v>1</v>
      </c>
      <c r="G83" s="212">
        <v>0</v>
      </c>
      <c r="H83" s="183"/>
      <c r="I83" s="203" t="s">
        <v>476</v>
      </c>
      <c r="J83" s="203" t="s">
        <v>2075</v>
      </c>
      <c r="K83" s="184"/>
      <c r="L83" s="184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</row>
    <row r="84" spans="1:39" s="228" customFormat="1" ht="88.5" customHeight="1">
      <c r="A84" s="252">
        <v>23</v>
      </c>
      <c r="B84" s="263" t="s">
        <v>2365</v>
      </c>
      <c r="C84" s="184" t="s">
        <v>2368</v>
      </c>
      <c r="D84" s="195"/>
      <c r="E84" s="184" t="s">
        <v>2369</v>
      </c>
      <c r="F84" s="212">
        <v>1</v>
      </c>
      <c r="G84" s="212">
        <v>0</v>
      </c>
      <c r="H84" s="183"/>
      <c r="I84" s="203" t="s">
        <v>476</v>
      </c>
      <c r="J84" s="203" t="s">
        <v>2075</v>
      </c>
      <c r="K84" s="184"/>
      <c r="L84" s="184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</row>
    <row r="85" spans="1:39" s="228" customFormat="1" ht="91.5" customHeight="1">
      <c r="A85" s="252">
        <v>24</v>
      </c>
      <c r="B85" s="263" t="s">
        <v>2370</v>
      </c>
      <c r="C85" s="184" t="s">
        <v>2371</v>
      </c>
      <c r="D85" s="195"/>
      <c r="E85" s="184" t="s">
        <v>2372</v>
      </c>
      <c r="F85" s="212">
        <v>1</v>
      </c>
      <c r="G85" s="212">
        <v>0</v>
      </c>
      <c r="H85" s="183"/>
      <c r="I85" s="203" t="s">
        <v>476</v>
      </c>
      <c r="J85" s="203" t="s">
        <v>2075</v>
      </c>
      <c r="K85" s="184"/>
      <c r="L85" s="184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</row>
    <row r="86" spans="1:39" s="228" customFormat="1" ht="87" customHeight="1">
      <c r="A86" s="252">
        <v>25</v>
      </c>
      <c r="B86" s="263" t="s">
        <v>2373</v>
      </c>
      <c r="C86" s="184" t="s">
        <v>2374</v>
      </c>
      <c r="D86" s="195"/>
      <c r="E86" s="184" t="s">
        <v>2375</v>
      </c>
      <c r="F86" s="212">
        <v>1</v>
      </c>
      <c r="G86" s="212">
        <v>0</v>
      </c>
      <c r="H86" s="183"/>
      <c r="I86" s="203" t="s">
        <v>476</v>
      </c>
      <c r="J86" s="203" t="s">
        <v>2075</v>
      </c>
      <c r="K86" s="184"/>
      <c r="L86" s="184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</row>
    <row r="87" spans="1:39" s="228" customFormat="1" ht="96.75" customHeight="1">
      <c r="A87" s="252">
        <v>26</v>
      </c>
      <c r="B87" s="263" t="s">
        <v>2373</v>
      </c>
      <c r="C87" s="184" t="s">
        <v>2376</v>
      </c>
      <c r="D87" s="195"/>
      <c r="E87" s="184" t="s">
        <v>2377</v>
      </c>
      <c r="F87" s="212">
        <v>1</v>
      </c>
      <c r="G87" s="212">
        <v>0</v>
      </c>
      <c r="H87" s="183"/>
      <c r="I87" s="203" t="s">
        <v>476</v>
      </c>
      <c r="J87" s="203" t="s">
        <v>2075</v>
      </c>
      <c r="K87" s="184"/>
      <c r="L87" s="184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</row>
    <row r="88" spans="1:39" s="228" customFormat="1" ht="87" customHeight="1">
      <c r="A88" s="252">
        <v>27</v>
      </c>
      <c r="B88" s="263" t="s">
        <v>2373</v>
      </c>
      <c r="C88" s="184" t="s">
        <v>2378</v>
      </c>
      <c r="D88" s="195"/>
      <c r="E88" s="184" t="s">
        <v>512</v>
      </c>
      <c r="F88" s="212">
        <v>1351177.17</v>
      </c>
      <c r="G88" s="212">
        <v>1351177.17</v>
      </c>
      <c r="H88" s="183"/>
      <c r="I88" s="203" t="s">
        <v>476</v>
      </c>
      <c r="J88" s="203" t="s">
        <v>2075</v>
      </c>
      <c r="K88" s="184"/>
      <c r="L88" s="184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</row>
    <row r="89" spans="1:39" s="228" customFormat="1" ht="102.75" customHeight="1">
      <c r="A89" s="252">
        <v>28</v>
      </c>
      <c r="B89" s="263" t="s">
        <v>2379</v>
      </c>
      <c r="C89" s="184" t="s">
        <v>2380</v>
      </c>
      <c r="D89" s="195"/>
      <c r="E89" s="184" t="s">
        <v>2381</v>
      </c>
      <c r="F89" s="212">
        <v>1</v>
      </c>
      <c r="G89" s="212">
        <v>0</v>
      </c>
      <c r="H89" s="183"/>
      <c r="I89" s="203" t="s">
        <v>476</v>
      </c>
      <c r="J89" s="203" t="s">
        <v>2075</v>
      </c>
      <c r="K89" s="184"/>
      <c r="L89" s="184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</row>
    <row r="90" spans="1:39" s="228" customFormat="1" ht="99" customHeight="1">
      <c r="A90" s="252">
        <v>29</v>
      </c>
      <c r="B90" s="263" t="s">
        <v>2379</v>
      </c>
      <c r="C90" s="184" t="s">
        <v>2382</v>
      </c>
      <c r="D90" s="195"/>
      <c r="E90" s="184" t="s">
        <v>2383</v>
      </c>
      <c r="F90" s="212">
        <v>1</v>
      </c>
      <c r="G90" s="212">
        <v>0</v>
      </c>
      <c r="H90" s="183"/>
      <c r="I90" s="203" t="s">
        <v>476</v>
      </c>
      <c r="J90" s="203" t="s">
        <v>2075</v>
      </c>
      <c r="K90" s="184"/>
      <c r="L90" s="184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</row>
    <row r="91" spans="1:39" s="228" customFormat="1" ht="91.5" customHeight="1">
      <c r="A91" s="252">
        <v>30</v>
      </c>
      <c r="B91" s="263" t="s">
        <v>2379</v>
      </c>
      <c r="C91" s="184" t="s">
        <v>2384</v>
      </c>
      <c r="D91" s="195"/>
      <c r="E91" s="184" t="s">
        <v>2381</v>
      </c>
      <c r="F91" s="212">
        <v>1884397</v>
      </c>
      <c r="G91" s="212">
        <v>1884397</v>
      </c>
      <c r="H91" s="183"/>
      <c r="I91" s="203" t="s">
        <v>476</v>
      </c>
      <c r="J91" s="203" t="s">
        <v>2075</v>
      </c>
      <c r="K91" s="184"/>
      <c r="L91" s="184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</row>
    <row r="92" spans="1:39" s="228" customFormat="1" ht="87" customHeight="1">
      <c r="A92" s="252">
        <v>31</v>
      </c>
      <c r="B92" s="263" t="s">
        <v>2379</v>
      </c>
      <c r="C92" s="184" t="s">
        <v>2385</v>
      </c>
      <c r="D92" s="195"/>
      <c r="E92" s="184" t="s">
        <v>2386</v>
      </c>
      <c r="F92" s="212">
        <v>1</v>
      </c>
      <c r="G92" s="212">
        <v>0</v>
      </c>
      <c r="H92" s="183"/>
      <c r="I92" s="203" t="s">
        <v>476</v>
      </c>
      <c r="J92" s="203" t="s">
        <v>2075</v>
      </c>
      <c r="K92" s="184"/>
      <c r="L92" s="184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</row>
    <row r="93" spans="1:39" s="233" customFormat="1" ht="96.75" customHeight="1">
      <c r="A93" s="252">
        <v>32</v>
      </c>
      <c r="B93" s="263" t="s">
        <v>2387</v>
      </c>
      <c r="C93" s="184" t="s">
        <v>2388</v>
      </c>
      <c r="D93" s="195"/>
      <c r="E93" s="184" t="s">
        <v>510</v>
      </c>
      <c r="F93" s="212">
        <v>2353358</v>
      </c>
      <c r="G93" s="212">
        <v>2353358</v>
      </c>
      <c r="H93" s="183"/>
      <c r="I93" s="203" t="s">
        <v>476</v>
      </c>
      <c r="J93" s="203" t="s">
        <v>2075</v>
      </c>
      <c r="K93" s="184"/>
      <c r="L93" s="184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1:39" s="233" customFormat="1" ht="113.25" customHeight="1">
      <c r="A94" s="252">
        <v>33</v>
      </c>
      <c r="B94" s="179" t="s">
        <v>2389</v>
      </c>
      <c r="C94" s="184" t="s">
        <v>2390</v>
      </c>
      <c r="D94" s="195"/>
      <c r="E94" s="184" t="s">
        <v>2391</v>
      </c>
      <c r="F94" s="212">
        <v>1</v>
      </c>
      <c r="G94" s="212">
        <v>1</v>
      </c>
      <c r="H94" s="183"/>
      <c r="I94" s="203" t="s">
        <v>476</v>
      </c>
      <c r="J94" s="203" t="s">
        <v>2075</v>
      </c>
      <c r="K94" s="184"/>
      <c r="L94" s="184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1:39" s="233" customFormat="1" ht="96.75" customHeight="1">
      <c r="A95" s="252">
        <v>34</v>
      </c>
      <c r="B95" s="263" t="s">
        <v>2389</v>
      </c>
      <c r="C95" s="184" t="s">
        <v>2392</v>
      </c>
      <c r="D95" s="195"/>
      <c r="E95" s="184" t="s">
        <v>2393</v>
      </c>
      <c r="F95" s="212">
        <v>1</v>
      </c>
      <c r="G95" s="212">
        <v>0</v>
      </c>
      <c r="H95" s="183"/>
      <c r="I95" s="203" t="s">
        <v>476</v>
      </c>
      <c r="J95" s="203" t="s">
        <v>2075</v>
      </c>
      <c r="K95" s="184"/>
      <c r="L95" s="184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1:39" s="233" customFormat="1" ht="95.25" customHeight="1">
      <c r="A96" s="252">
        <v>35</v>
      </c>
      <c r="B96" s="263" t="s">
        <v>2389</v>
      </c>
      <c r="C96" s="184" t="s">
        <v>2394</v>
      </c>
      <c r="D96" s="195"/>
      <c r="E96" s="184" t="s">
        <v>2395</v>
      </c>
      <c r="F96" s="212">
        <v>1</v>
      </c>
      <c r="G96" s="212">
        <v>0</v>
      </c>
      <c r="H96" s="183"/>
      <c r="I96" s="203" t="s">
        <v>476</v>
      </c>
      <c r="J96" s="203" t="s">
        <v>2075</v>
      </c>
      <c r="K96" s="184"/>
      <c r="L96" s="184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1:39" s="233" customFormat="1" ht="105" customHeight="1">
      <c r="A97" s="252">
        <v>36</v>
      </c>
      <c r="B97" s="263" t="s">
        <v>2389</v>
      </c>
      <c r="C97" s="184" t="s">
        <v>2396</v>
      </c>
      <c r="D97" s="195"/>
      <c r="E97" s="184" t="s">
        <v>2397</v>
      </c>
      <c r="F97" s="212">
        <v>1</v>
      </c>
      <c r="G97" s="212">
        <v>0</v>
      </c>
      <c r="H97" s="183"/>
      <c r="I97" s="203" t="s">
        <v>476</v>
      </c>
      <c r="J97" s="203" t="s">
        <v>2075</v>
      </c>
      <c r="K97" s="184"/>
      <c r="L97" s="184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</row>
    <row r="98" spans="1:39" s="233" customFormat="1" ht="92.25" customHeight="1">
      <c r="A98" s="252">
        <v>37</v>
      </c>
      <c r="B98" s="263" t="s">
        <v>2389</v>
      </c>
      <c r="C98" s="184" t="s">
        <v>2398</v>
      </c>
      <c r="D98" s="195"/>
      <c r="E98" s="184" t="s">
        <v>2399</v>
      </c>
      <c r="F98" s="212">
        <v>1</v>
      </c>
      <c r="G98" s="212">
        <v>0</v>
      </c>
      <c r="H98" s="183"/>
      <c r="I98" s="203" t="s">
        <v>476</v>
      </c>
      <c r="J98" s="203" t="s">
        <v>2075</v>
      </c>
      <c r="K98" s="184"/>
      <c r="L98" s="184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</row>
    <row r="99" spans="1:39" s="233" customFormat="1" ht="93.75" customHeight="1">
      <c r="A99" s="252">
        <v>38</v>
      </c>
      <c r="B99" s="263" t="s">
        <v>2400</v>
      </c>
      <c r="C99" s="184" t="s">
        <v>2401</v>
      </c>
      <c r="D99" s="195"/>
      <c r="E99" s="184" t="s">
        <v>2402</v>
      </c>
      <c r="F99" s="212">
        <v>1</v>
      </c>
      <c r="G99" s="212">
        <v>0</v>
      </c>
      <c r="H99" s="183"/>
      <c r="I99" s="203" t="s">
        <v>476</v>
      </c>
      <c r="J99" s="203" t="s">
        <v>2075</v>
      </c>
      <c r="K99" s="184"/>
      <c r="L99" s="184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</row>
    <row r="100" spans="1:39" s="233" customFormat="1" ht="99" customHeight="1">
      <c r="A100" s="252">
        <v>39</v>
      </c>
      <c r="B100" s="263" t="s">
        <v>2400</v>
      </c>
      <c r="C100" s="184" t="s">
        <v>2403</v>
      </c>
      <c r="D100" s="195"/>
      <c r="E100" s="184" t="s">
        <v>2404</v>
      </c>
      <c r="F100" s="212">
        <v>1</v>
      </c>
      <c r="G100" s="212">
        <v>0</v>
      </c>
      <c r="H100" s="183"/>
      <c r="I100" s="203" t="s">
        <v>476</v>
      </c>
      <c r="J100" s="203" t="s">
        <v>2075</v>
      </c>
      <c r="K100" s="184"/>
      <c r="L100" s="184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</row>
    <row r="101" spans="1:39" s="233" customFormat="1" ht="108" customHeight="1">
      <c r="A101" s="252">
        <v>40</v>
      </c>
      <c r="B101" s="263" t="s">
        <v>2400</v>
      </c>
      <c r="C101" s="184" t="s">
        <v>2405</v>
      </c>
      <c r="D101" s="195"/>
      <c r="E101" s="184" t="s">
        <v>2406</v>
      </c>
      <c r="F101" s="212">
        <v>1</v>
      </c>
      <c r="G101" s="212">
        <v>0</v>
      </c>
      <c r="H101" s="183"/>
      <c r="I101" s="203" t="s">
        <v>476</v>
      </c>
      <c r="J101" s="203" t="s">
        <v>2075</v>
      </c>
      <c r="K101" s="184"/>
      <c r="L101" s="184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</row>
    <row r="102" spans="1:39" s="233" customFormat="1" ht="102" customHeight="1">
      <c r="A102" s="252">
        <v>41</v>
      </c>
      <c r="B102" s="263" t="s">
        <v>2400</v>
      </c>
      <c r="C102" s="184" t="s">
        <v>2407</v>
      </c>
      <c r="D102" s="195"/>
      <c r="E102" s="184" t="s">
        <v>2408</v>
      </c>
      <c r="F102" s="212">
        <v>1</v>
      </c>
      <c r="G102" s="212">
        <v>0</v>
      </c>
      <c r="H102" s="183"/>
      <c r="I102" s="203" t="s">
        <v>476</v>
      </c>
      <c r="J102" s="203" t="s">
        <v>2075</v>
      </c>
      <c r="K102" s="184"/>
      <c r="L102" s="184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</row>
    <row r="103" spans="1:39" s="233" customFormat="1" ht="93.75" customHeight="1">
      <c r="A103" s="252">
        <v>42</v>
      </c>
      <c r="B103" s="263" t="s">
        <v>2400</v>
      </c>
      <c r="C103" s="184" t="s">
        <v>2409</v>
      </c>
      <c r="D103" s="195"/>
      <c r="E103" s="184" t="s">
        <v>2410</v>
      </c>
      <c r="F103" s="212">
        <v>1</v>
      </c>
      <c r="G103" s="212">
        <v>0</v>
      </c>
      <c r="H103" s="183"/>
      <c r="I103" s="203" t="s">
        <v>476</v>
      </c>
      <c r="J103" s="203" t="s">
        <v>2075</v>
      </c>
      <c r="K103" s="184"/>
      <c r="L103" s="184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</row>
    <row r="104" spans="1:39" s="233" customFormat="1" ht="96" customHeight="1">
      <c r="A104" s="252">
        <v>43</v>
      </c>
      <c r="B104" s="263" t="s">
        <v>2400</v>
      </c>
      <c r="C104" s="184" t="s">
        <v>2411</v>
      </c>
      <c r="D104" s="195"/>
      <c r="E104" s="184" t="s">
        <v>512</v>
      </c>
      <c r="F104" s="212">
        <v>1</v>
      </c>
      <c r="G104" s="212">
        <v>0</v>
      </c>
      <c r="H104" s="183"/>
      <c r="I104" s="203" t="s">
        <v>476</v>
      </c>
      <c r="J104" s="203" t="s">
        <v>2075</v>
      </c>
      <c r="K104" s="184"/>
      <c r="L104" s="184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</row>
    <row r="105" spans="1:39" s="233" customFormat="1" ht="86.25" customHeight="1">
      <c r="A105" s="252">
        <v>44</v>
      </c>
      <c r="B105" s="263" t="s">
        <v>2400</v>
      </c>
      <c r="C105" s="184" t="s">
        <v>2412</v>
      </c>
      <c r="D105" s="195"/>
      <c r="E105" s="184" t="s">
        <v>2413</v>
      </c>
      <c r="F105" s="212">
        <v>1</v>
      </c>
      <c r="G105" s="212">
        <v>0</v>
      </c>
      <c r="H105" s="183"/>
      <c r="I105" s="203" t="s">
        <v>476</v>
      </c>
      <c r="J105" s="203" t="s">
        <v>2075</v>
      </c>
      <c r="K105" s="184"/>
      <c r="L105" s="184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</row>
    <row r="106" spans="1:39" s="233" customFormat="1" ht="82.5" customHeight="1">
      <c r="A106" s="252">
        <v>45</v>
      </c>
      <c r="B106" s="263" t="s">
        <v>2400</v>
      </c>
      <c r="C106" s="184" t="s">
        <v>2414</v>
      </c>
      <c r="D106" s="195"/>
      <c r="E106" s="184" t="s">
        <v>2415</v>
      </c>
      <c r="F106" s="212">
        <v>1</v>
      </c>
      <c r="G106" s="212">
        <v>0</v>
      </c>
      <c r="H106" s="183"/>
      <c r="I106" s="203" t="s">
        <v>476</v>
      </c>
      <c r="J106" s="203" t="s">
        <v>2075</v>
      </c>
      <c r="K106" s="184"/>
      <c r="L106" s="184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</row>
    <row r="107" spans="1:39" s="233" customFormat="1" ht="91.5" customHeight="1">
      <c r="A107" s="252">
        <v>46</v>
      </c>
      <c r="B107" s="263" t="s">
        <v>2400</v>
      </c>
      <c r="C107" s="184" t="s">
        <v>2416</v>
      </c>
      <c r="D107" s="195"/>
      <c r="E107" s="184" t="s">
        <v>2417</v>
      </c>
      <c r="F107" s="212">
        <v>1</v>
      </c>
      <c r="G107" s="212">
        <v>0</v>
      </c>
      <c r="H107" s="183"/>
      <c r="I107" s="203" t="s">
        <v>476</v>
      </c>
      <c r="J107" s="203" t="s">
        <v>2075</v>
      </c>
      <c r="K107" s="184"/>
      <c r="L107" s="184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</row>
    <row r="108" spans="1:39" s="233" customFormat="1" ht="93.75" customHeight="1">
      <c r="A108" s="252">
        <v>47</v>
      </c>
      <c r="B108" s="263" t="s">
        <v>2400</v>
      </c>
      <c r="C108" s="184" t="s">
        <v>2418</v>
      </c>
      <c r="D108" s="195"/>
      <c r="E108" s="184" t="s">
        <v>2419</v>
      </c>
      <c r="F108" s="212">
        <v>1</v>
      </c>
      <c r="G108" s="212">
        <v>0</v>
      </c>
      <c r="H108" s="183"/>
      <c r="I108" s="203" t="s">
        <v>476</v>
      </c>
      <c r="J108" s="203" t="s">
        <v>2075</v>
      </c>
      <c r="K108" s="184"/>
      <c r="L108" s="184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</row>
    <row r="109" spans="1:39" s="233" customFormat="1" ht="90.75" customHeight="1">
      <c r="A109" s="252">
        <v>48</v>
      </c>
      <c r="B109" s="263" t="s">
        <v>2400</v>
      </c>
      <c r="C109" s="184" t="s">
        <v>2420</v>
      </c>
      <c r="D109" s="195"/>
      <c r="E109" s="184" t="s">
        <v>2421</v>
      </c>
      <c r="F109" s="212">
        <v>1</v>
      </c>
      <c r="G109" s="212">
        <v>0</v>
      </c>
      <c r="H109" s="183"/>
      <c r="I109" s="203" t="s">
        <v>476</v>
      </c>
      <c r="J109" s="203" t="s">
        <v>2075</v>
      </c>
      <c r="K109" s="184"/>
      <c r="L109" s="184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</row>
    <row r="110" spans="1:39" s="233" customFormat="1" ht="92.25" customHeight="1">
      <c r="A110" s="252">
        <v>49</v>
      </c>
      <c r="B110" s="263" t="s">
        <v>2400</v>
      </c>
      <c r="C110" s="184" t="s">
        <v>2422</v>
      </c>
      <c r="D110" s="195"/>
      <c r="E110" s="184" t="s">
        <v>2399</v>
      </c>
      <c r="F110" s="212">
        <v>1</v>
      </c>
      <c r="G110" s="212">
        <v>0</v>
      </c>
      <c r="H110" s="183"/>
      <c r="I110" s="203" t="s">
        <v>476</v>
      </c>
      <c r="J110" s="203" t="s">
        <v>2075</v>
      </c>
      <c r="K110" s="184"/>
      <c r="L110" s="184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</row>
    <row r="111" spans="1:39" s="233" customFormat="1" ht="96.75" customHeight="1">
      <c r="A111" s="252">
        <v>50</v>
      </c>
      <c r="B111" s="263" t="s">
        <v>2400</v>
      </c>
      <c r="C111" s="184" t="s">
        <v>2423</v>
      </c>
      <c r="D111" s="195"/>
      <c r="E111" s="184" t="s">
        <v>2424</v>
      </c>
      <c r="F111" s="212">
        <v>1</v>
      </c>
      <c r="G111" s="212">
        <v>0</v>
      </c>
      <c r="H111" s="183"/>
      <c r="I111" s="203" t="s">
        <v>476</v>
      </c>
      <c r="J111" s="203" t="s">
        <v>2075</v>
      </c>
      <c r="K111" s="184"/>
      <c r="L111" s="184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</row>
    <row r="112" spans="1:39" s="233" customFormat="1" ht="87" customHeight="1">
      <c r="A112" s="252">
        <v>51</v>
      </c>
      <c r="B112" s="263" t="s">
        <v>2400</v>
      </c>
      <c r="C112" s="184" t="s">
        <v>2425</v>
      </c>
      <c r="D112" s="195"/>
      <c r="E112" s="184" t="s">
        <v>2426</v>
      </c>
      <c r="F112" s="212">
        <v>1</v>
      </c>
      <c r="G112" s="212">
        <v>0</v>
      </c>
      <c r="H112" s="183"/>
      <c r="I112" s="203" t="s">
        <v>476</v>
      </c>
      <c r="J112" s="203" t="s">
        <v>2075</v>
      </c>
      <c r="K112" s="184"/>
      <c r="L112" s="184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</row>
    <row r="113" spans="1:39" s="233" customFormat="1" ht="90.75" customHeight="1">
      <c r="A113" s="252">
        <v>52</v>
      </c>
      <c r="B113" s="263" t="s">
        <v>2400</v>
      </c>
      <c r="C113" s="184" t="s">
        <v>2427</v>
      </c>
      <c r="D113" s="195"/>
      <c r="E113" s="184" t="s">
        <v>2355</v>
      </c>
      <c r="F113" s="212">
        <v>1</v>
      </c>
      <c r="G113" s="212">
        <v>0</v>
      </c>
      <c r="H113" s="183"/>
      <c r="I113" s="203" t="s">
        <v>476</v>
      </c>
      <c r="J113" s="203" t="s">
        <v>2075</v>
      </c>
      <c r="K113" s="184"/>
      <c r="L113" s="184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</row>
    <row r="114" spans="1:39" s="233" customFormat="1" ht="84.75" customHeight="1">
      <c r="A114" s="252">
        <v>53</v>
      </c>
      <c r="B114" s="263" t="s">
        <v>2400</v>
      </c>
      <c r="C114" s="184" t="s">
        <v>2428</v>
      </c>
      <c r="D114" s="195"/>
      <c r="E114" s="184" t="s">
        <v>2417</v>
      </c>
      <c r="F114" s="212">
        <v>1</v>
      </c>
      <c r="G114" s="212">
        <v>0</v>
      </c>
      <c r="H114" s="183"/>
      <c r="I114" s="203" t="s">
        <v>476</v>
      </c>
      <c r="J114" s="203" t="s">
        <v>2075</v>
      </c>
      <c r="K114" s="184"/>
      <c r="L114" s="184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</row>
    <row r="115" spans="1:39" s="233" customFormat="1" ht="87" customHeight="1">
      <c r="A115" s="252">
        <v>54</v>
      </c>
      <c r="B115" s="263" t="s">
        <v>2400</v>
      </c>
      <c r="C115" s="184" t="s">
        <v>2429</v>
      </c>
      <c r="D115" s="195"/>
      <c r="E115" s="184" t="s">
        <v>2381</v>
      </c>
      <c r="F115" s="212">
        <v>1</v>
      </c>
      <c r="G115" s="212">
        <v>0</v>
      </c>
      <c r="H115" s="183"/>
      <c r="I115" s="203" t="s">
        <v>476</v>
      </c>
      <c r="J115" s="203" t="s">
        <v>2075</v>
      </c>
      <c r="K115" s="184"/>
      <c r="L115" s="184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</row>
    <row r="116" spans="1:39" s="233" customFormat="1" ht="88.5" customHeight="1">
      <c r="A116" s="252">
        <v>55</v>
      </c>
      <c r="B116" s="263" t="s">
        <v>2400</v>
      </c>
      <c r="C116" s="184" t="s">
        <v>2430</v>
      </c>
      <c r="D116" s="195"/>
      <c r="E116" s="184" t="s">
        <v>2431</v>
      </c>
      <c r="F116" s="212">
        <v>1</v>
      </c>
      <c r="G116" s="212">
        <v>0</v>
      </c>
      <c r="H116" s="183"/>
      <c r="I116" s="203" t="s">
        <v>476</v>
      </c>
      <c r="J116" s="203" t="s">
        <v>2075</v>
      </c>
      <c r="K116" s="184"/>
      <c r="L116" s="184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</row>
    <row r="117" spans="1:39" s="233" customFormat="1" ht="88.5" customHeight="1">
      <c r="A117" s="252">
        <v>56</v>
      </c>
      <c r="B117" s="263" t="s">
        <v>2400</v>
      </c>
      <c r="C117" s="184" t="s">
        <v>2432</v>
      </c>
      <c r="D117" s="195"/>
      <c r="E117" s="184" t="s">
        <v>2415</v>
      </c>
      <c r="F117" s="212">
        <v>1</v>
      </c>
      <c r="G117" s="212">
        <v>0</v>
      </c>
      <c r="H117" s="183"/>
      <c r="I117" s="203" t="s">
        <v>476</v>
      </c>
      <c r="J117" s="203" t="s">
        <v>2075</v>
      </c>
      <c r="K117" s="184"/>
      <c r="L117" s="184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</row>
    <row r="118" spans="1:39" s="233" customFormat="1" ht="94.5" customHeight="1">
      <c r="A118" s="252">
        <v>57</v>
      </c>
      <c r="B118" s="263" t="s">
        <v>2400</v>
      </c>
      <c r="C118" s="184" t="s">
        <v>2433</v>
      </c>
      <c r="D118" s="195"/>
      <c r="E118" s="184" t="s">
        <v>2355</v>
      </c>
      <c r="F118" s="212">
        <v>843053</v>
      </c>
      <c r="G118" s="212">
        <v>0</v>
      </c>
      <c r="H118" s="183"/>
      <c r="I118" s="203" t="s">
        <v>476</v>
      </c>
      <c r="J118" s="203" t="s">
        <v>2075</v>
      </c>
      <c r="K118" s="184"/>
      <c r="L118" s="184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</row>
    <row r="119" spans="1:39" s="233" customFormat="1" ht="90.75" customHeight="1">
      <c r="A119" s="252">
        <v>58</v>
      </c>
      <c r="B119" s="263" t="s">
        <v>2400</v>
      </c>
      <c r="C119" s="184" t="s">
        <v>2434</v>
      </c>
      <c r="D119" s="195"/>
      <c r="E119" s="184" t="s">
        <v>2426</v>
      </c>
      <c r="F119" s="212">
        <v>422758</v>
      </c>
      <c r="G119" s="212">
        <v>422758</v>
      </c>
      <c r="H119" s="183"/>
      <c r="I119" s="203" t="s">
        <v>476</v>
      </c>
      <c r="J119" s="203" t="s">
        <v>2075</v>
      </c>
      <c r="K119" s="184"/>
      <c r="L119" s="184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</row>
    <row r="120" spans="1:39" s="233" customFormat="1" ht="90.75" customHeight="1">
      <c r="A120" s="252">
        <v>59</v>
      </c>
      <c r="B120" s="263" t="s">
        <v>2435</v>
      </c>
      <c r="C120" s="184" t="s">
        <v>2436</v>
      </c>
      <c r="D120" s="195"/>
      <c r="E120" s="184" t="s">
        <v>2381</v>
      </c>
      <c r="F120" s="212">
        <v>1</v>
      </c>
      <c r="G120" s="212">
        <v>0</v>
      </c>
      <c r="H120" s="183"/>
      <c r="I120" s="203" t="s">
        <v>476</v>
      </c>
      <c r="J120" s="203" t="s">
        <v>2075</v>
      </c>
      <c r="K120" s="184"/>
      <c r="L120" s="184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</row>
    <row r="121" spans="1:39" s="233" customFormat="1" ht="99" customHeight="1">
      <c r="A121" s="252">
        <v>60</v>
      </c>
      <c r="B121" s="263" t="s">
        <v>2435</v>
      </c>
      <c r="C121" s="184" t="s">
        <v>2437</v>
      </c>
      <c r="D121" s="195"/>
      <c r="E121" s="184" t="s">
        <v>2375</v>
      </c>
      <c r="F121" s="212">
        <v>1</v>
      </c>
      <c r="G121" s="212">
        <v>0</v>
      </c>
      <c r="H121" s="183"/>
      <c r="I121" s="203" t="s">
        <v>476</v>
      </c>
      <c r="J121" s="203" t="s">
        <v>2075</v>
      </c>
      <c r="K121" s="184"/>
      <c r="L121" s="184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</row>
    <row r="122" spans="1:39" s="233" customFormat="1" ht="93.75" customHeight="1">
      <c r="A122" s="252">
        <v>61</v>
      </c>
      <c r="B122" s="263" t="s">
        <v>2435</v>
      </c>
      <c r="C122" s="184" t="s">
        <v>2438</v>
      </c>
      <c r="D122" s="195"/>
      <c r="E122" s="184" t="s">
        <v>2439</v>
      </c>
      <c r="F122" s="212">
        <v>1</v>
      </c>
      <c r="G122" s="212">
        <v>0</v>
      </c>
      <c r="H122" s="183"/>
      <c r="I122" s="203" t="s">
        <v>476</v>
      </c>
      <c r="J122" s="203" t="s">
        <v>2075</v>
      </c>
      <c r="K122" s="184"/>
      <c r="L122" s="184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</row>
    <row r="123" spans="1:39" s="233" customFormat="1" ht="87.75" customHeight="1">
      <c r="A123" s="252">
        <v>62</v>
      </c>
      <c r="B123" s="263" t="s">
        <v>2435</v>
      </c>
      <c r="C123" s="184" t="s">
        <v>2440</v>
      </c>
      <c r="D123" s="195"/>
      <c r="E123" s="184" t="s">
        <v>2426</v>
      </c>
      <c r="F123" s="212">
        <v>1</v>
      </c>
      <c r="G123" s="212">
        <v>0</v>
      </c>
      <c r="H123" s="183"/>
      <c r="I123" s="203" t="s">
        <v>476</v>
      </c>
      <c r="J123" s="203" t="s">
        <v>2075</v>
      </c>
      <c r="K123" s="184"/>
      <c r="L123" s="184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</row>
    <row r="124" spans="1:39" s="233" customFormat="1" ht="96" customHeight="1">
      <c r="A124" s="252">
        <v>63</v>
      </c>
      <c r="B124" s="263" t="s">
        <v>2435</v>
      </c>
      <c r="C124" s="184" t="s">
        <v>2441</v>
      </c>
      <c r="D124" s="195"/>
      <c r="E124" s="184">
        <v>1.2</v>
      </c>
      <c r="F124" s="212">
        <v>1</v>
      </c>
      <c r="G124" s="212">
        <v>0</v>
      </c>
      <c r="H124" s="183"/>
      <c r="I124" s="203" t="s">
        <v>476</v>
      </c>
      <c r="J124" s="203" t="s">
        <v>2075</v>
      </c>
      <c r="K124" s="184"/>
      <c r="L124" s="184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</row>
    <row r="125" spans="1:39" s="233" customFormat="1" ht="90.75" customHeight="1">
      <c r="A125" s="252">
        <v>64</v>
      </c>
      <c r="B125" s="263" t="s">
        <v>2435</v>
      </c>
      <c r="C125" s="184" t="s">
        <v>2442</v>
      </c>
      <c r="D125" s="195"/>
      <c r="E125" s="184" t="s">
        <v>2381</v>
      </c>
      <c r="F125" s="212">
        <v>1</v>
      </c>
      <c r="G125" s="212">
        <v>0</v>
      </c>
      <c r="H125" s="183"/>
      <c r="I125" s="203" t="s">
        <v>476</v>
      </c>
      <c r="J125" s="203" t="s">
        <v>2075</v>
      </c>
      <c r="K125" s="184"/>
      <c r="L125" s="184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</row>
    <row r="126" spans="1:39" s="233" customFormat="1" ht="89.25" customHeight="1">
      <c r="A126" s="252">
        <v>65</v>
      </c>
      <c r="B126" s="263" t="s">
        <v>2435</v>
      </c>
      <c r="C126" s="184" t="s">
        <v>2443</v>
      </c>
      <c r="D126" s="195"/>
      <c r="E126" s="184" t="s">
        <v>2417</v>
      </c>
      <c r="F126" s="212">
        <v>1</v>
      </c>
      <c r="G126" s="212">
        <v>0</v>
      </c>
      <c r="H126" s="183"/>
      <c r="I126" s="203" t="s">
        <v>476</v>
      </c>
      <c r="J126" s="203" t="s">
        <v>2075</v>
      </c>
      <c r="K126" s="184"/>
      <c r="L126" s="184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</row>
    <row r="127" spans="1:39" s="233" customFormat="1" ht="83.25" customHeight="1">
      <c r="A127" s="252">
        <v>66</v>
      </c>
      <c r="B127" s="263" t="s">
        <v>2444</v>
      </c>
      <c r="C127" s="184" t="s">
        <v>2445</v>
      </c>
      <c r="D127" s="195"/>
      <c r="E127" s="184" t="s">
        <v>2446</v>
      </c>
      <c r="F127" s="212">
        <v>1</v>
      </c>
      <c r="G127" s="212">
        <v>0</v>
      </c>
      <c r="H127" s="183"/>
      <c r="I127" s="203" t="s">
        <v>476</v>
      </c>
      <c r="J127" s="203" t="s">
        <v>2075</v>
      </c>
      <c r="K127" s="184"/>
      <c r="L127" s="184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</row>
    <row r="128" spans="1:39" s="233" customFormat="1" ht="92.25" customHeight="1">
      <c r="A128" s="252">
        <v>67</v>
      </c>
      <c r="B128" s="179" t="s">
        <v>2447</v>
      </c>
      <c r="C128" s="184"/>
      <c r="D128" s="195"/>
      <c r="E128" s="184" t="s">
        <v>2448</v>
      </c>
      <c r="F128" s="212">
        <v>684800</v>
      </c>
      <c r="G128" s="212">
        <v>0</v>
      </c>
      <c r="H128" s="183"/>
      <c r="I128" s="203" t="s">
        <v>476</v>
      </c>
      <c r="J128" s="203" t="s">
        <v>2075</v>
      </c>
      <c r="K128" s="184"/>
      <c r="L128" s="184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</row>
    <row r="129" spans="1:39" s="233" customFormat="1" ht="87.75" customHeight="1">
      <c r="A129" s="252">
        <v>68</v>
      </c>
      <c r="B129" s="179" t="s">
        <v>1349</v>
      </c>
      <c r="C129" s="184"/>
      <c r="D129" s="195"/>
      <c r="E129" s="184" t="s">
        <v>2449</v>
      </c>
      <c r="F129" s="212">
        <v>12722942</v>
      </c>
      <c r="G129" s="212">
        <v>0</v>
      </c>
      <c r="H129" s="183"/>
      <c r="I129" s="203" t="s">
        <v>476</v>
      </c>
      <c r="J129" s="203" t="s">
        <v>2075</v>
      </c>
      <c r="K129" s="184"/>
      <c r="L129" s="184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</row>
    <row r="130" spans="1:12" ht="99" customHeight="1">
      <c r="A130" s="252">
        <v>69</v>
      </c>
      <c r="B130" s="179" t="s">
        <v>2359</v>
      </c>
      <c r="C130" s="184" t="s">
        <v>2450</v>
      </c>
      <c r="D130" s="195"/>
      <c r="E130" s="184" t="s">
        <v>2451</v>
      </c>
      <c r="F130" s="212">
        <v>2056754</v>
      </c>
      <c r="G130" s="212">
        <v>0</v>
      </c>
      <c r="H130" s="183"/>
      <c r="I130" s="203" t="s">
        <v>476</v>
      </c>
      <c r="J130" s="203" t="s">
        <v>2075</v>
      </c>
      <c r="K130" s="184"/>
      <c r="L130" s="184"/>
    </row>
    <row r="131" spans="1:12" ht="93.75" customHeight="1">
      <c r="A131" s="252">
        <v>70</v>
      </c>
      <c r="B131" s="179" t="s">
        <v>2452</v>
      </c>
      <c r="C131" s="184" t="s">
        <v>2453</v>
      </c>
      <c r="D131" s="208"/>
      <c r="E131" s="203"/>
      <c r="F131" s="212">
        <v>545612.93</v>
      </c>
      <c r="G131" s="212">
        <v>500412.89</v>
      </c>
      <c r="H131" s="209"/>
      <c r="I131" s="203" t="s">
        <v>476</v>
      </c>
      <c r="J131" s="203" t="s">
        <v>2075</v>
      </c>
      <c r="K131" s="203"/>
      <c r="L131" s="203"/>
    </row>
    <row r="132" spans="1:12" ht="90.75" customHeight="1">
      <c r="A132" s="252">
        <v>71</v>
      </c>
      <c r="B132" s="179" t="s">
        <v>2373</v>
      </c>
      <c r="C132" s="184" t="s">
        <v>2454</v>
      </c>
      <c r="D132" s="195"/>
      <c r="E132" s="184" t="s">
        <v>2455</v>
      </c>
      <c r="F132" s="212">
        <v>126881.67</v>
      </c>
      <c r="G132" s="212">
        <v>0</v>
      </c>
      <c r="H132" s="183"/>
      <c r="I132" s="203" t="s">
        <v>476</v>
      </c>
      <c r="J132" s="203" t="s">
        <v>2075</v>
      </c>
      <c r="K132" s="184"/>
      <c r="L132" s="184"/>
    </row>
    <row r="133" spans="1:12" ht="90" customHeight="1">
      <c r="A133" s="252">
        <v>72</v>
      </c>
      <c r="B133" s="184" t="s">
        <v>504</v>
      </c>
      <c r="C133" s="184" t="s">
        <v>2456</v>
      </c>
      <c r="D133" s="195" t="s">
        <v>2424</v>
      </c>
      <c r="E133" s="184"/>
      <c r="F133" s="212">
        <v>145205.02</v>
      </c>
      <c r="G133" s="212">
        <v>7191.35</v>
      </c>
      <c r="H133" s="183"/>
      <c r="I133" s="203" t="s">
        <v>476</v>
      </c>
      <c r="J133" s="203" t="s">
        <v>2075</v>
      </c>
      <c r="K133" s="184"/>
      <c r="L133" s="184"/>
    </row>
    <row r="134" spans="1:12" ht="136.5" customHeight="1">
      <c r="A134" s="252">
        <v>73</v>
      </c>
      <c r="B134" s="262" t="s">
        <v>188</v>
      </c>
      <c r="C134" s="184" t="s">
        <v>2457</v>
      </c>
      <c r="D134" s="195" t="s">
        <v>268</v>
      </c>
      <c r="E134" s="184" t="s">
        <v>269</v>
      </c>
      <c r="F134" s="212">
        <v>1</v>
      </c>
      <c r="G134" s="212">
        <v>0</v>
      </c>
      <c r="H134" s="183"/>
      <c r="I134" s="203" t="s">
        <v>476</v>
      </c>
      <c r="J134" s="203" t="s">
        <v>2075</v>
      </c>
      <c r="K134" s="184"/>
      <c r="L134" s="265" t="s">
        <v>272</v>
      </c>
    </row>
    <row r="135" spans="1:12" ht="137.25" customHeight="1">
      <c r="A135" s="252">
        <v>74</v>
      </c>
      <c r="B135" s="262" t="s">
        <v>2458</v>
      </c>
      <c r="C135" s="184" t="s">
        <v>2459</v>
      </c>
      <c r="D135" s="195" t="s">
        <v>270</v>
      </c>
      <c r="E135" s="184" t="s">
        <v>271</v>
      </c>
      <c r="F135" s="212">
        <v>1</v>
      </c>
      <c r="G135" s="212">
        <v>0</v>
      </c>
      <c r="H135" s="183"/>
      <c r="I135" s="203" t="s">
        <v>476</v>
      </c>
      <c r="J135" s="203" t="s">
        <v>2075</v>
      </c>
      <c r="K135" s="184"/>
      <c r="L135" s="265" t="s">
        <v>273</v>
      </c>
    </row>
    <row r="136" spans="1:12" s="21" customFormat="1" ht="126.75" customHeight="1">
      <c r="A136" s="264">
        <v>75</v>
      </c>
      <c r="B136" s="262" t="s">
        <v>2460</v>
      </c>
      <c r="C136" s="265" t="s">
        <v>2461</v>
      </c>
      <c r="D136" s="266" t="s">
        <v>265</v>
      </c>
      <c r="E136" s="265" t="s">
        <v>266</v>
      </c>
      <c r="F136" s="267">
        <v>1</v>
      </c>
      <c r="G136" s="267">
        <v>0</v>
      </c>
      <c r="H136" s="268"/>
      <c r="I136" s="269" t="s">
        <v>476</v>
      </c>
      <c r="J136" s="269" t="s">
        <v>2075</v>
      </c>
      <c r="K136" s="265"/>
      <c r="L136" s="265" t="s">
        <v>267</v>
      </c>
    </row>
    <row r="137" spans="1:12" ht="91.5" customHeight="1">
      <c r="A137" s="252">
        <v>76</v>
      </c>
      <c r="B137" s="263" t="s">
        <v>2462</v>
      </c>
      <c r="C137" s="184" t="s">
        <v>2463</v>
      </c>
      <c r="D137" s="195"/>
      <c r="E137" s="184"/>
      <c r="F137" s="212">
        <v>20492.62</v>
      </c>
      <c r="G137" s="212">
        <v>20492.62</v>
      </c>
      <c r="H137" s="183"/>
      <c r="I137" s="203" t="s">
        <v>476</v>
      </c>
      <c r="J137" s="203" t="s">
        <v>2075</v>
      </c>
      <c r="K137" s="184"/>
      <c r="L137" s="184"/>
    </row>
    <row r="138" spans="1:12" ht="90.75" customHeight="1">
      <c r="A138" s="252">
        <v>77</v>
      </c>
      <c r="B138" s="263" t="s">
        <v>2462</v>
      </c>
      <c r="C138" s="184" t="s">
        <v>2464</v>
      </c>
      <c r="D138" s="195"/>
      <c r="E138" s="184"/>
      <c r="F138" s="212">
        <v>14053.72</v>
      </c>
      <c r="G138" s="212">
        <v>14053.72</v>
      </c>
      <c r="H138" s="183"/>
      <c r="I138" s="203" t="s">
        <v>476</v>
      </c>
      <c r="J138" s="203" t="s">
        <v>2075</v>
      </c>
      <c r="K138" s="184"/>
      <c r="L138" s="184"/>
    </row>
    <row r="139" spans="1:12" ht="94.5" customHeight="1">
      <c r="A139" s="252">
        <v>78</v>
      </c>
      <c r="B139" s="263" t="s">
        <v>2462</v>
      </c>
      <c r="C139" s="184" t="s">
        <v>2465</v>
      </c>
      <c r="D139" s="195"/>
      <c r="E139" s="184"/>
      <c r="F139" s="212">
        <v>9072</v>
      </c>
      <c r="G139" s="212">
        <v>9072</v>
      </c>
      <c r="H139" s="183"/>
      <c r="I139" s="203" t="s">
        <v>476</v>
      </c>
      <c r="J139" s="203" t="s">
        <v>2075</v>
      </c>
      <c r="K139" s="184"/>
      <c r="L139" s="184"/>
    </row>
    <row r="140" spans="1:12" ht="89.25" customHeight="1">
      <c r="A140" s="252">
        <v>79</v>
      </c>
      <c r="B140" s="263" t="s">
        <v>2466</v>
      </c>
      <c r="C140" s="184" t="s">
        <v>2467</v>
      </c>
      <c r="D140" s="195"/>
      <c r="E140" s="184"/>
      <c r="F140" s="212">
        <v>1200149.26</v>
      </c>
      <c r="G140" s="212">
        <v>1200149.26</v>
      </c>
      <c r="H140" s="183"/>
      <c r="I140" s="203" t="s">
        <v>476</v>
      </c>
      <c r="J140" s="203" t="s">
        <v>2075</v>
      </c>
      <c r="K140" s="184"/>
      <c r="L140" s="184"/>
    </row>
    <row r="141" spans="1:12" ht="89.25" customHeight="1">
      <c r="A141" s="252">
        <v>80</v>
      </c>
      <c r="B141" s="262" t="s">
        <v>2468</v>
      </c>
      <c r="C141" s="184" t="s">
        <v>2469</v>
      </c>
      <c r="D141" s="195"/>
      <c r="E141" s="184"/>
      <c r="F141" s="212">
        <v>2368930</v>
      </c>
      <c r="G141" s="212">
        <v>2368930</v>
      </c>
      <c r="H141" s="183"/>
      <c r="I141" s="203" t="s">
        <v>476</v>
      </c>
      <c r="J141" s="203" t="s">
        <v>2075</v>
      </c>
      <c r="K141" s="184"/>
      <c r="L141" s="184"/>
    </row>
    <row r="142" spans="1:12" ht="93" customHeight="1">
      <c r="A142" s="252">
        <v>81</v>
      </c>
      <c r="B142" s="262" t="s">
        <v>2470</v>
      </c>
      <c r="C142" s="184" t="s">
        <v>2471</v>
      </c>
      <c r="D142" s="195"/>
      <c r="E142" s="184"/>
      <c r="F142" s="212">
        <v>602388.82</v>
      </c>
      <c r="G142" s="212">
        <v>602388.82</v>
      </c>
      <c r="H142" s="183"/>
      <c r="I142" s="203" t="s">
        <v>476</v>
      </c>
      <c r="J142" s="203" t="s">
        <v>2075</v>
      </c>
      <c r="K142" s="184"/>
      <c r="L142" s="184"/>
    </row>
    <row r="143" spans="1:12" ht="86.25" customHeight="1">
      <c r="A143" s="252">
        <v>82</v>
      </c>
      <c r="B143" s="262" t="s">
        <v>2470</v>
      </c>
      <c r="C143" s="184" t="s">
        <v>2472</v>
      </c>
      <c r="D143" s="195"/>
      <c r="E143" s="184"/>
      <c r="F143" s="212">
        <v>1629108</v>
      </c>
      <c r="G143" s="212">
        <v>1629108</v>
      </c>
      <c r="H143" s="183"/>
      <c r="I143" s="203" t="s">
        <v>476</v>
      </c>
      <c r="J143" s="203" t="s">
        <v>2075</v>
      </c>
      <c r="K143" s="184"/>
      <c r="L143" s="184"/>
    </row>
    <row r="144" spans="1:12" ht="93.75" customHeight="1">
      <c r="A144" s="252">
        <v>83</v>
      </c>
      <c r="B144" s="179" t="s">
        <v>2473</v>
      </c>
      <c r="C144" s="184"/>
      <c r="D144" s="195"/>
      <c r="E144" s="184"/>
      <c r="F144" s="212">
        <v>355867</v>
      </c>
      <c r="G144" s="212">
        <v>355867</v>
      </c>
      <c r="H144" s="183"/>
      <c r="I144" s="203" t="s">
        <v>476</v>
      </c>
      <c r="J144" s="203" t="s">
        <v>2075</v>
      </c>
      <c r="K144" s="184"/>
      <c r="L144" s="184"/>
    </row>
    <row r="145" spans="1:12" s="271" customFormat="1" ht="102.75" customHeight="1">
      <c r="A145" s="172">
        <v>84</v>
      </c>
      <c r="B145" s="179" t="s">
        <v>2474</v>
      </c>
      <c r="C145" s="184" t="s">
        <v>2475</v>
      </c>
      <c r="D145" s="208"/>
      <c r="E145" s="203"/>
      <c r="F145" s="270">
        <v>6260.35</v>
      </c>
      <c r="G145" s="270">
        <v>6260.35</v>
      </c>
      <c r="H145" s="209"/>
      <c r="I145" s="203" t="s">
        <v>476</v>
      </c>
      <c r="J145" s="203" t="s">
        <v>2075</v>
      </c>
      <c r="K145" s="203"/>
      <c r="L145" s="203"/>
    </row>
    <row r="146" spans="1:12" ht="99" customHeight="1">
      <c r="A146" s="252">
        <v>85</v>
      </c>
      <c r="B146" s="179" t="s">
        <v>2476</v>
      </c>
      <c r="C146" s="184" t="s">
        <v>2477</v>
      </c>
      <c r="D146" s="208"/>
      <c r="E146" s="203"/>
      <c r="F146" s="270">
        <v>1201165</v>
      </c>
      <c r="G146" s="270">
        <v>1201165</v>
      </c>
      <c r="H146" s="209"/>
      <c r="I146" s="203" t="s">
        <v>476</v>
      </c>
      <c r="J146" s="203" t="s">
        <v>2075</v>
      </c>
      <c r="K146" s="203"/>
      <c r="L146" s="203"/>
    </row>
    <row r="147" spans="1:12" ht="84" customHeight="1">
      <c r="A147" s="252">
        <v>86</v>
      </c>
      <c r="B147" s="262" t="s">
        <v>2478</v>
      </c>
      <c r="C147" s="184" t="s">
        <v>2479</v>
      </c>
      <c r="D147" s="195"/>
      <c r="E147" s="200" t="s">
        <v>2480</v>
      </c>
      <c r="F147" s="212">
        <v>5221517.7</v>
      </c>
      <c r="G147" s="212">
        <v>5221517.7</v>
      </c>
      <c r="H147" s="183"/>
      <c r="I147" s="203" t="s">
        <v>476</v>
      </c>
      <c r="J147" s="203" t="s">
        <v>2075</v>
      </c>
      <c r="K147" s="184"/>
      <c r="L147" s="184"/>
    </row>
    <row r="148" spans="1:12" ht="83.25" customHeight="1">
      <c r="A148" s="252">
        <v>87</v>
      </c>
      <c r="B148" s="179" t="s">
        <v>2481</v>
      </c>
      <c r="C148" s="184" t="s">
        <v>2482</v>
      </c>
      <c r="D148" s="208"/>
      <c r="E148" s="203"/>
      <c r="F148" s="270">
        <v>32052.33</v>
      </c>
      <c r="G148" s="270">
        <v>32052.33</v>
      </c>
      <c r="H148" s="209"/>
      <c r="I148" s="203" t="s">
        <v>476</v>
      </c>
      <c r="J148" s="203" t="s">
        <v>2075</v>
      </c>
      <c r="K148" s="203"/>
      <c r="L148" s="203"/>
    </row>
    <row r="149" spans="1:12" ht="96" customHeight="1">
      <c r="A149" s="252">
        <v>88</v>
      </c>
      <c r="B149" s="184" t="s">
        <v>2481</v>
      </c>
      <c r="C149" s="184" t="s">
        <v>2483</v>
      </c>
      <c r="D149" s="195"/>
      <c r="E149" s="184" t="s">
        <v>2484</v>
      </c>
      <c r="F149" s="212">
        <v>82041</v>
      </c>
      <c r="G149" s="212">
        <v>81357.32</v>
      </c>
      <c r="H149" s="183"/>
      <c r="I149" s="203" t="s">
        <v>476</v>
      </c>
      <c r="J149" s="203" t="s">
        <v>2075</v>
      </c>
      <c r="K149" s="184"/>
      <c r="L149" s="184"/>
    </row>
    <row r="150" spans="1:12" ht="87.75" customHeight="1">
      <c r="A150" s="252">
        <v>89</v>
      </c>
      <c r="B150" s="179" t="s">
        <v>2481</v>
      </c>
      <c r="C150" s="184" t="s">
        <v>2485</v>
      </c>
      <c r="D150" s="195"/>
      <c r="E150" s="184"/>
      <c r="F150" s="270">
        <v>21167.84</v>
      </c>
      <c r="G150" s="270">
        <v>21167.84</v>
      </c>
      <c r="H150" s="183"/>
      <c r="I150" s="203" t="s">
        <v>476</v>
      </c>
      <c r="J150" s="203" t="s">
        <v>2075</v>
      </c>
      <c r="K150" s="184"/>
      <c r="L150" s="184"/>
    </row>
    <row r="151" spans="1:12" ht="104.25" customHeight="1">
      <c r="A151" s="252">
        <v>92</v>
      </c>
      <c r="B151" s="179" t="s">
        <v>2481</v>
      </c>
      <c r="C151" s="184" t="s">
        <v>2486</v>
      </c>
      <c r="D151" s="195"/>
      <c r="E151" s="184"/>
      <c r="F151" s="270">
        <v>47652.9</v>
      </c>
      <c r="G151" s="270">
        <v>47652.9</v>
      </c>
      <c r="H151" s="183"/>
      <c r="I151" s="203" t="s">
        <v>476</v>
      </c>
      <c r="J151" s="203" t="s">
        <v>2075</v>
      </c>
      <c r="K151" s="184"/>
      <c r="L151" s="184"/>
    </row>
    <row r="152" spans="1:12" ht="180.75" customHeight="1">
      <c r="A152" s="252">
        <v>93</v>
      </c>
      <c r="B152" s="263" t="s">
        <v>2481</v>
      </c>
      <c r="C152" s="184" t="s">
        <v>2487</v>
      </c>
      <c r="D152" s="195"/>
      <c r="E152" s="184"/>
      <c r="F152" s="212">
        <v>79000</v>
      </c>
      <c r="G152" s="212">
        <v>79000</v>
      </c>
      <c r="H152" s="183"/>
      <c r="I152" s="203" t="s">
        <v>2488</v>
      </c>
      <c r="J152" s="203" t="s">
        <v>2075</v>
      </c>
      <c r="K152" s="184"/>
      <c r="L152" s="184"/>
    </row>
    <row r="153" spans="1:12" ht="188.25" customHeight="1">
      <c r="A153" s="252">
        <v>94</v>
      </c>
      <c r="B153" s="179" t="s">
        <v>2481</v>
      </c>
      <c r="C153" s="184" t="s">
        <v>610</v>
      </c>
      <c r="D153" s="195"/>
      <c r="E153" s="184"/>
      <c r="F153" s="212">
        <v>20489.73</v>
      </c>
      <c r="G153" s="212">
        <v>20489.73</v>
      </c>
      <c r="H153" s="183"/>
      <c r="I153" s="203" t="s">
        <v>611</v>
      </c>
      <c r="J153" s="203" t="s">
        <v>2075</v>
      </c>
      <c r="K153" s="184"/>
      <c r="L153" s="184"/>
    </row>
    <row r="154" spans="1:12" ht="102" customHeight="1">
      <c r="A154" s="252">
        <v>95</v>
      </c>
      <c r="B154" s="172" t="s">
        <v>2481</v>
      </c>
      <c r="C154" s="172" t="s">
        <v>612</v>
      </c>
      <c r="D154" s="272"/>
      <c r="E154" s="172"/>
      <c r="F154" s="260">
        <v>18022</v>
      </c>
      <c r="G154" s="260">
        <v>18022</v>
      </c>
      <c r="H154" s="273"/>
      <c r="I154" s="172" t="s">
        <v>613</v>
      </c>
      <c r="J154" s="258" t="s">
        <v>2075</v>
      </c>
      <c r="K154" s="172"/>
      <c r="L154" s="172"/>
    </row>
    <row r="155" spans="1:12" ht="82.5" customHeight="1">
      <c r="A155" s="252">
        <v>96</v>
      </c>
      <c r="B155" s="172" t="s">
        <v>2481</v>
      </c>
      <c r="C155" s="172" t="s">
        <v>614</v>
      </c>
      <c r="D155" s="272"/>
      <c r="E155" s="172"/>
      <c r="F155" s="260">
        <v>46446.36</v>
      </c>
      <c r="G155" s="260">
        <v>46446.36</v>
      </c>
      <c r="H155" s="273"/>
      <c r="I155" s="172" t="s">
        <v>615</v>
      </c>
      <c r="J155" s="258" t="s">
        <v>2075</v>
      </c>
      <c r="K155" s="172"/>
      <c r="L155" s="172"/>
    </row>
    <row r="156" spans="1:12" ht="85.5" customHeight="1">
      <c r="A156" s="252">
        <v>97</v>
      </c>
      <c r="B156" s="172" t="s">
        <v>2481</v>
      </c>
      <c r="C156" s="172" t="s">
        <v>616</v>
      </c>
      <c r="D156" s="272"/>
      <c r="E156" s="172"/>
      <c r="F156" s="260">
        <v>198127.62</v>
      </c>
      <c r="G156" s="260">
        <v>198127.62</v>
      </c>
      <c r="H156" s="273"/>
      <c r="I156" s="172" t="s">
        <v>617</v>
      </c>
      <c r="J156" s="258" t="s">
        <v>2075</v>
      </c>
      <c r="K156" s="172"/>
      <c r="L156" s="172"/>
    </row>
    <row r="157" spans="1:12" ht="91.5" customHeight="1">
      <c r="A157" s="252">
        <v>98</v>
      </c>
      <c r="B157" s="172" t="s">
        <v>2481</v>
      </c>
      <c r="C157" s="172" t="s">
        <v>618</v>
      </c>
      <c r="D157" s="272"/>
      <c r="E157" s="172"/>
      <c r="F157" s="260">
        <v>1106011.87</v>
      </c>
      <c r="G157" s="260">
        <v>1106011.87</v>
      </c>
      <c r="H157" s="273"/>
      <c r="I157" s="172" t="s">
        <v>619</v>
      </c>
      <c r="J157" s="258" t="s">
        <v>2075</v>
      </c>
      <c r="K157" s="172"/>
      <c r="L157" s="172"/>
    </row>
    <row r="158" spans="1:12" ht="84" customHeight="1">
      <c r="A158" s="252">
        <v>99</v>
      </c>
      <c r="B158" s="172" t="s">
        <v>2481</v>
      </c>
      <c r="C158" s="172" t="s">
        <v>620</v>
      </c>
      <c r="D158" s="272"/>
      <c r="E158" s="172"/>
      <c r="F158" s="260">
        <v>37250.35</v>
      </c>
      <c r="G158" s="260">
        <v>37250.35</v>
      </c>
      <c r="H158" s="273"/>
      <c r="I158" s="172" t="s">
        <v>621</v>
      </c>
      <c r="J158" s="258" t="s">
        <v>2075</v>
      </c>
      <c r="K158" s="172"/>
      <c r="L158" s="172"/>
    </row>
    <row r="159" spans="1:12" ht="85.5" customHeight="1">
      <c r="A159" s="252">
        <v>100</v>
      </c>
      <c r="B159" s="172" t="s">
        <v>2481</v>
      </c>
      <c r="C159" s="172" t="s">
        <v>622</v>
      </c>
      <c r="D159" s="272"/>
      <c r="E159" s="172"/>
      <c r="F159" s="260">
        <v>111972</v>
      </c>
      <c r="G159" s="260">
        <v>111972</v>
      </c>
      <c r="H159" s="273"/>
      <c r="I159" s="172" t="s">
        <v>623</v>
      </c>
      <c r="J159" s="258" t="s">
        <v>2075</v>
      </c>
      <c r="K159" s="172"/>
      <c r="L159" s="172"/>
    </row>
    <row r="160" spans="1:12" ht="102" customHeight="1">
      <c r="A160" s="252">
        <v>101</v>
      </c>
      <c r="B160" s="172" t="s">
        <v>2481</v>
      </c>
      <c r="C160" s="172" t="s">
        <v>624</v>
      </c>
      <c r="D160" s="272"/>
      <c r="E160" s="172"/>
      <c r="F160" s="260">
        <v>114994.3</v>
      </c>
      <c r="G160" s="260">
        <v>114994.3</v>
      </c>
      <c r="H160" s="273"/>
      <c r="I160" s="172" t="s">
        <v>625</v>
      </c>
      <c r="J160" s="258" t="s">
        <v>2075</v>
      </c>
      <c r="K160" s="172"/>
      <c r="L160" s="172"/>
    </row>
    <row r="161" spans="1:12" ht="97.5" customHeight="1">
      <c r="A161" s="252">
        <v>102</v>
      </c>
      <c r="B161" s="172" t="s">
        <v>2481</v>
      </c>
      <c r="C161" s="172" t="s">
        <v>626</v>
      </c>
      <c r="D161" s="272"/>
      <c r="E161" s="172"/>
      <c r="F161" s="260">
        <v>95588</v>
      </c>
      <c r="G161" s="260">
        <v>95588</v>
      </c>
      <c r="H161" s="273"/>
      <c r="I161" s="172" t="s">
        <v>627</v>
      </c>
      <c r="J161" s="258" t="s">
        <v>2075</v>
      </c>
      <c r="K161" s="172"/>
      <c r="L161" s="172"/>
    </row>
    <row r="162" spans="1:12" ht="103.5" customHeight="1">
      <c r="A162" s="252">
        <v>103</v>
      </c>
      <c r="B162" s="172" t="s">
        <v>2481</v>
      </c>
      <c r="C162" s="172" t="s">
        <v>628</v>
      </c>
      <c r="D162" s="272"/>
      <c r="E162" s="172"/>
      <c r="F162" s="260">
        <v>228380</v>
      </c>
      <c r="G162" s="260">
        <v>228380</v>
      </c>
      <c r="H162" s="273"/>
      <c r="I162" s="172" t="s">
        <v>629</v>
      </c>
      <c r="J162" s="258" t="s">
        <v>2075</v>
      </c>
      <c r="K162" s="172"/>
      <c r="L162" s="172"/>
    </row>
    <row r="163" spans="1:12" ht="98.25" customHeight="1">
      <c r="A163" s="252">
        <v>104</v>
      </c>
      <c r="B163" s="172" t="s">
        <v>2481</v>
      </c>
      <c r="C163" s="172" t="s">
        <v>630</v>
      </c>
      <c r="D163" s="272"/>
      <c r="E163" s="172"/>
      <c r="F163" s="260">
        <v>472920.03</v>
      </c>
      <c r="G163" s="260">
        <v>472920.03</v>
      </c>
      <c r="H163" s="273"/>
      <c r="I163" s="172" t="s">
        <v>631</v>
      </c>
      <c r="J163" s="258" t="s">
        <v>2075</v>
      </c>
      <c r="K163" s="172"/>
      <c r="L163" s="172"/>
    </row>
    <row r="164" spans="1:12" ht="98.25" customHeight="1">
      <c r="A164" s="252">
        <v>105</v>
      </c>
      <c r="B164" s="172" t="s">
        <v>2481</v>
      </c>
      <c r="C164" s="172" t="s">
        <v>632</v>
      </c>
      <c r="D164" s="272"/>
      <c r="E164" s="172"/>
      <c r="F164" s="260">
        <v>166469</v>
      </c>
      <c r="G164" s="260">
        <v>166469</v>
      </c>
      <c r="H164" s="273"/>
      <c r="I164" s="172" t="s">
        <v>633</v>
      </c>
      <c r="J164" s="258" t="s">
        <v>2075</v>
      </c>
      <c r="K164" s="172"/>
      <c r="L164" s="172"/>
    </row>
    <row r="165" spans="1:12" ht="99" customHeight="1">
      <c r="A165" s="252">
        <v>106</v>
      </c>
      <c r="B165" s="172" t="s">
        <v>2481</v>
      </c>
      <c r="C165" s="172" t="s">
        <v>634</v>
      </c>
      <c r="D165" s="272"/>
      <c r="E165" s="172"/>
      <c r="F165" s="260">
        <v>52525.64</v>
      </c>
      <c r="G165" s="260">
        <v>52525.64</v>
      </c>
      <c r="H165" s="273"/>
      <c r="I165" s="172" t="s">
        <v>635</v>
      </c>
      <c r="J165" s="258" t="s">
        <v>2075</v>
      </c>
      <c r="K165" s="172"/>
      <c r="L165" s="172"/>
    </row>
    <row r="166" spans="1:12" ht="102.75" customHeight="1">
      <c r="A166" s="252">
        <v>107</v>
      </c>
      <c r="B166" s="172" t="s">
        <v>2481</v>
      </c>
      <c r="C166" s="172" t="s">
        <v>636</v>
      </c>
      <c r="D166" s="272"/>
      <c r="E166" s="172"/>
      <c r="F166" s="260">
        <v>73923.4</v>
      </c>
      <c r="G166" s="260">
        <v>73923.4</v>
      </c>
      <c r="H166" s="273"/>
      <c r="I166" s="172" t="s">
        <v>637</v>
      </c>
      <c r="J166" s="258" t="s">
        <v>2075</v>
      </c>
      <c r="K166" s="172"/>
      <c r="L166" s="172"/>
    </row>
    <row r="167" spans="1:12" ht="98.25" customHeight="1">
      <c r="A167" s="252">
        <v>108</v>
      </c>
      <c r="B167" s="172" t="s">
        <v>2481</v>
      </c>
      <c r="C167" s="172" t="s">
        <v>638</v>
      </c>
      <c r="D167" s="272"/>
      <c r="E167" s="172"/>
      <c r="F167" s="260">
        <v>45705.83</v>
      </c>
      <c r="G167" s="260">
        <v>45705.83</v>
      </c>
      <c r="H167" s="273"/>
      <c r="I167" s="172" t="s">
        <v>2051</v>
      </c>
      <c r="J167" s="258" t="s">
        <v>2075</v>
      </c>
      <c r="K167" s="172"/>
      <c r="L167" s="172"/>
    </row>
    <row r="168" spans="1:12" ht="99" customHeight="1">
      <c r="A168" s="252">
        <v>109</v>
      </c>
      <c r="B168" s="172" t="s">
        <v>2481</v>
      </c>
      <c r="C168" s="172" t="s">
        <v>2052</v>
      </c>
      <c r="D168" s="272"/>
      <c r="E168" s="172"/>
      <c r="F168" s="260">
        <v>133548.33</v>
      </c>
      <c r="G168" s="260">
        <v>133548.33</v>
      </c>
      <c r="H168" s="273"/>
      <c r="I168" s="172" t="s">
        <v>2053</v>
      </c>
      <c r="J168" s="258" t="s">
        <v>2075</v>
      </c>
      <c r="K168" s="172"/>
      <c r="L168" s="172"/>
    </row>
    <row r="169" spans="1:12" ht="99.75" customHeight="1">
      <c r="A169" s="252">
        <v>110</v>
      </c>
      <c r="B169" s="172" t="s">
        <v>2481</v>
      </c>
      <c r="C169" s="172" t="s">
        <v>2054</v>
      </c>
      <c r="D169" s="272"/>
      <c r="E169" s="172"/>
      <c r="F169" s="260">
        <v>242539</v>
      </c>
      <c r="G169" s="260">
        <v>242539</v>
      </c>
      <c r="H169" s="273"/>
      <c r="I169" s="172" t="s">
        <v>2055</v>
      </c>
      <c r="J169" s="258" t="s">
        <v>2075</v>
      </c>
      <c r="K169" s="172"/>
      <c r="L169" s="172"/>
    </row>
    <row r="170" spans="1:12" ht="98.25" customHeight="1">
      <c r="A170" s="252">
        <v>111</v>
      </c>
      <c r="B170" s="172" t="s">
        <v>2481</v>
      </c>
      <c r="C170" s="172" t="s">
        <v>2056</v>
      </c>
      <c r="D170" s="272"/>
      <c r="E170" s="172"/>
      <c r="F170" s="274">
        <v>584707</v>
      </c>
      <c r="G170" s="274">
        <v>584707</v>
      </c>
      <c r="H170" s="273"/>
      <c r="I170" s="172" t="s">
        <v>2057</v>
      </c>
      <c r="J170" s="258" t="s">
        <v>2075</v>
      </c>
      <c r="K170" s="172"/>
      <c r="L170" s="172"/>
    </row>
    <row r="171" spans="1:12" s="21" customFormat="1" ht="99" customHeight="1">
      <c r="A171" s="264">
        <v>112</v>
      </c>
      <c r="B171" s="275" t="s">
        <v>2481</v>
      </c>
      <c r="C171" s="275" t="s">
        <v>2058</v>
      </c>
      <c r="D171" s="276"/>
      <c r="E171" s="275"/>
      <c r="F171" s="277">
        <v>306781.9</v>
      </c>
      <c r="G171" s="277">
        <v>306781.9</v>
      </c>
      <c r="H171" s="278"/>
      <c r="I171" s="275" t="s">
        <v>2059</v>
      </c>
      <c r="J171" s="279" t="s">
        <v>2075</v>
      </c>
      <c r="K171" s="275"/>
      <c r="L171" s="275"/>
    </row>
    <row r="172" spans="1:12" ht="97.5" customHeight="1">
      <c r="A172" s="252">
        <v>113</v>
      </c>
      <c r="B172" s="172" t="s">
        <v>2481</v>
      </c>
      <c r="C172" s="172" t="s">
        <v>2060</v>
      </c>
      <c r="D172" s="272"/>
      <c r="E172" s="172"/>
      <c r="F172" s="260">
        <v>75969.22</v>
      </c>
      <c r="G172" s="260">
        <v>75969.22</v>
      </c>
      <c r="H172" s="273"/>
      <c r="I172" s="172" t="s">
        <v>2061</v>
      </c>
      <c r="J172" s="258" t="s">
        <v>2075</v>
      </c>
      <c r="K172" s="172"/>
      <c r="L172" s="172"/>
    </row>
    <row r="173" spans="1:12" ht="102.75" customHeight="1">
      <c r="A173" s="252">
        <v>114</v>
      </c>
      <c r="B173" s="172" t="s">
        <v>2481</v>
      </c>
      <c r="C173" s="172" t="s">
        <v>2062</v>
      </c>
      <c r="D173" s="272"/>
      <c r="E173" s="172"/>
      <c r="F173" s="260">
        <v>64827.67</v>
      </c>
      <c r="G173" s="260">
        <v>64827.67</v>
      </c>
      <c r="H173" s="273"/>
      <c r="I173" s="172" t="s">
        <v>2063</v>
      </c>
      <c r="J173" s="258" t="s">
        <v>2075</v>
      </c>
      <c r="K173" s="172"/>
      <c r="L173" s="172"/>
    </row>
    <row r="174" spans="1:12" ht="99" customHeight="1">
      <c r="A174" s="252">
        <v>115</v>
      </c>
      <c r="B174" s="172" t="s">
        <v>2481</v>
      </c>
      <c r="C174" s="172" t="s">
        <v>2064</v>
      </c>
      <c r="D174" s="272"/>
      <c r="E174" s="172"/>
      <c r="F174" s="260">
        <v>28086.87</v>
      </c>
      <c r="G174" s="260">
        <v>28086.87</v>
      </c>
      <c r="H174" s="273"/>
      <c r="I174" s="172" t="s">
        <v>2065</v>
      </c>
      <c r="J174" s="258" t="s">
        <v>2075</v>
      </c>
      <c r="K174" s="172"/>
      <c r="L174" s="172"/>
    </row>
    <row r="175" spans="1:12" ht="105" customHeight="1">
      <c r="A175" s="252">
        <v>116</v>
      </c>
      <c r="B175" s="172" t="s">
        <v>2481</v>
      </c>
      <c r="C175" s="172" t="s">
        <v>2066</v>
      </c>
      <c r="D175" s="272"/>
      <c r="E175" s="172"/>
      <c r="F175" s="260">
        <v>25948.13</v>
      </c>
      <c r="G175" s="260">
        <v>25948.13</v>
      </c>
      <c r="H175" s="273"/>
      <c r="I175" s="172" t="s">
        <v>2067</v>
      </c>
      <c r="J175" s="258" t="s">
        <v>2075</v>
      </c>
      <c r="K175" s="172"/>
      <c r="L175" s="172"/>
    </row>
    <row r="176" spans="1:12" ht="101.25" customHeight="1">
      <c r="A176" s="252">
        <v>117</v>
      </c>
      <c r="B176" s="172" t="s">
        <v>2481</v>
      </c>
      <c r="C176" s="172" t="s">
        <v>2068</v>
      </c>
      <c r="D176" s="272"/>
      <c r="E176" s="172"/>
      <c r="F176" s="260">
        <v>50180</v>
      </c>
      <c r="G176" s="260">
        <v>50180</v>
      </c>
      <c r="H176" s="273"/>
      <c r="I176" s="172" t="s">
        <v>2069</v>
      </c>
      <c r="J176" s="258" t="s">
        <v>2075</v>
      </c>
      <c r="K176" s="172"/>
      <c r="L176" s="172"/>
    </row>
    <row r="177" spans="1:12" ht="102.75" customHeight="1">
      <c r="A177" s="252">
        <v>118</v>
      </c>
      <c r="B177" s="172" t="s">
        <v>2481</v>
      </c>
      <c r="C177" s="172" t="s">
        <v>2070</v>
      </c>
      <c r="D177" s="272"/>
      <c r="E177" s="172"/>
      <c r="F177" s="260">
        <v>87460</v>
      </c>
      <c r="G177" s="260">
        <v>87460</v>
      </c>
      <c r="H177" s="273"/>
      <c r="I177" s="172" t="s">
        <v>2161</v>
      </c>
      <c r="J177" s="258" t="s">
        <v>2075</v>
      </c>
      <c r="K177" s="172"/>
      <c r="L177" s="172"/>
    </row>
    <row r="178" spans="1:12" ht="97.5" customHeight="1">
      <c r="A178" s="252">
        <v>119</v>
      </c>
      <c r="B178" s="172" t="s">
        <v>2481</v>
      </c>
      <c r="C178" s="172" t="s">
        <v>2162</v>
      </c>
      <c r="D178" s="272"/>
      <c r="E178" s="172"/>
      <c r="F178" s="260">
        <v>65752</v>
      </c>
      <c r="G178" s="260">
        <v>65752</v>
      </c>
      <c r="H178" s="273"/>
      <c r="I178" s="172" t="s">
        <v>2163</v>
      </c>
      <c r="J178" s="258" t="s">
        <v>2075</v>
      </c>
      <c r="K178" s="172"/>
      <c r="L178" s="172"/>
    </row>
    <row r="179" spans="1:12" ht="102" customHeight="1">
      <c r="A179" s="252">
        <v>120</v>
      </c>
      <c r="B179" s="172" t="s">
        <v>2481</v>
      </c>
      <c r="C179" s="172" t="s">
        <v>2164</v>
      </c>
      <c r="D179" s="272"/>
      <c r="E179" s="172"/>
      <c r="F179" s="260">
        <v>51477.11</v>
      </c>
      <c r="G179" s="260">
        <v>51477.11</v>
      </c>
      <c r="H179" s="273"/>
      <c r="I179" s="172" t="s">
        <v>2165</v>
      </c>
      <c r="J179" s="258" t="s">
        <v>2075</v>
      </c>
      <c r="K179" s="172"/>
      <c r="L179" s="172"/>
    </row>
    <row r="180" spans="1:12" ht="102.75" customHeight="1">
      <c r="A180" s="252">
        <v>121</v>
      </c>
      <c r="B180" s="172" t="s">
        <v>2481</v>
      </c>
      <c r="C180" s="172" t="s">
        <v>2166</v>
      </c>
      <c r="D180" s="272"/>
      <c r="E180" s="172"/>
      <c r="F180" s="260">
        <v>70900.3</v>
      </c>
      <c r="G180" s="260">
        <v>70900.3</v>
      </c>
      <c r="H180" s="273"/>
      <c r="I180" s="172" t="s">
        <v>2167</v>
      </c>
      <c r="J180" s="258" t="s">
        <v>2075</v>
      </c>
      <c r="K180" s="172"/>
      <c r="L180" s="172"/>
    </row>
    <row r="181" spans="1:12" ht="97.5" customHeight="1">
      <c r="A181" s="252">
        <v>122</v>
      </c>
      <c r="B181" s="172" t="s">
        <v>2481</v>
      </c>
      <c r="C181" s="172" t="s">
        <v>2168</v>
      </c>
      <c r="D181" s="272"/>
      <c r="E181" s="172"/>
      <c r="F181" s="260">
        <v>130141.82</v>
      </c>
      <c r="G181" s="260">
        <v>130141.82</v>
      </c>
      <c r="H181" s="273"/>
      <c r="I181" s="172" t="s">
        <v>2169</v>
      </c>
      <c r="J181" s="258" t="s">
        <v>2075</v>
      </c>
      <c r="K181" s="172"/>
      <c r="L181" s="172"/>
    </row>
    <row r="182" spans="1:12" ht="103.5" customHeight="1">
      <c r="A182" s="252">
        <v>123</v>
      </c>
      <c r="B182" s="172" t="s">
        <v>2481</v>
      </c>
      <c r="C182" s="172" t="s">
        <v>2170</v>
      </c>
      <c r="D182" s="272"/>
      <c r="E182" s="172"/>
      <c r="F182" s="260">
        <v>36110.56</v>
      </c>
      <c r="G182" s="260">
        <v>36110.56</v>
      </c>
      <c r="H182" s="273"/>
      <c r="I182" s="172" t="s">
        <v>2171</v>
      </c>
      <c r="J182" s="258" t="s">
        <v>2075</v>
      </c>
      <c r="K182" s="172"/>
      <c r="L182" s="172"/>
    </row>
    <row r="183" spans="1:12" ht="99" customHeight="1">
      <c r="A183" s="252">
        <v>124</v>
      </c>
      <c r="B183" s="172" t="s">
        <v>2481</v>
      </c>
      <c r="C183" s="172" t="s">
        <v>2172</v>
      </c>
      <c r="D183" s="272"/>
      <c r="E183" s="172"/>
      <c r="F183" s="260">
        <v>90199.12</v>
      </c>
      <c r="G183" s="260">
        <v>90199.12</v>
      </c>
      <c r="H183" s="273"/>
      <c r="I183" s="172" t="s">
        <v>2171</v>
      </c>
      <c r="J183" s="258" t="s">
        <v>2075</v>
      </c>
      <c r="K183" s="172"/>
      <c r="L183" s="172"/>
    </row>
    <row r="184" spans="1:12" ht="99.75" customHeight="1">
      <c r="A184" s="252">
        <v>125</v>
      </c>
      <c r="B184" s="172" t="s">
        <v>2481</v>
      </c>
      <c r="C184" s="172" t="s">
        <v>2173</v>
      </c>
      <c r="D184" s="272"/>
      <c r="E184" s="172"/>
      <c r="F184" s="260">
        <v>100707.1</v>
      </c>
      <c r="G184" s="260">
        <v>100707.1</v>
      </c>
      <c r="H184" s="273"/>
      <c r="I184" s="172" t="s">
        <v>2174</v>
      </c>
      <c r="J184" s="258" t="s">
        <v>2075</v>
      </c>
      <c r="K184" s="172"/>
      <c r="L184" s="172"/>
    </row>
    <row r="185" spans="1:12" ht="96.75" customHeight="1">
      <c r="A185" s="252">
        <v>126</v>
      </c>
      <c r="B185" s="172" t="s">
        <v>2481</v>
      </c>
      <c r="C185" s="172" t="s">
        <v>2175</v>
      </c>
      <c r="D185" s="272"/>
      <c r="E185" s="172"/>
      <c r="F185" s="260">
        <v>53296</v>
      </c>
      <c r="G185" s="260">
        <v>53296</v>
      </c>
      <c r="H185" s="273"/>
      <c r="I185" s="172" t="s">
        <v>2176</v>
      </c>
      <c r="J185" s="258" t="s">
        <v>2075</v>
      </c>
      <c r="K185" s="172"/>
      <c r="L185" s="172"/>
    </row>
    <row r="186" spans="1:12" ht="97.5" customHeight="1">
      <c r="A186" s="252">
        <v>127</v>
      </c>
      <c r="B186" s="172" t="s">
        <v>2481</v>
      </c>
      <c r="C186" s="172" t="s">
        <v>2177</v>
      </c>
      <c r="D186" s="272"/>
      <c r="E186" s="172"/>
      <c r="F186" s="260">
        <v>123362</v>
      </c>
      <c r="G186" s="260">
        <v>123362</v>
      </c>
      <c r="H186" s="273"/>
      <c r="I186" s="172" t="s">
        <v>2178</v>
      </c>
      <c r="J186" s="258" t="s">
        <v>2075</v>
      </c>
      <c r="K186" s="172"/>
      <c r="L186" s="172"/>
    </row>
    <row r="187" spans="1:12" ht="98.25" customHeight="1">
      <c r="A187" s="252">
        <v>128</v>
      </c>
      <c r="B187" s="172" t="s">
        <v>2481</v>
      </c>
      <c r="C187" s="172" t="s">
        <v>2179</v>
      </c>
      <c r="D187" s="272"/>
      <c r="E187" s="172"/>
      <c r="F187" s="260">
        <v>187111</v>
      </c>
      <c r="G187" s="260">
        <v>187111</v>
      </c>
      <c r="H187" s="273"/>
      <c r="I187" s="172" t="s">
        <v>2180</v>
      </c>
      <c r="J187" s="258" t="s">
        <v>2075</v>
      </c>
      <c r="K187" s="172"/>
      <c r="L187" s="172"/>
    </row>
    <row r="188" spans="1:12" ht="100.5" customHeight="1">
      <c r="A188" s="252">
        <v>129</v>
      </c>
      <c r="B188" s="172" t="s">
        <v>2481</v>
      </c>
      <c r="C188" s="172" t="s">
        <v>2181</v>
      </c>
      <c r="D188" s="272"/>
      <c r="E188" s="172"/>
      <c r="F188" s="260">
        <v>458374</v>
      </c>
      <c r="G188" s="260">
        <v>458374</v>
      </c>
      <c r="H188" s="273"/>
      <c r="I188" s="172" t="s">
        <v>2182</v>
      </c>
      <c r="J188" s="258" t="s">
        <v>2075</v>
      </c>
      <c r="K188" s="172"/>
      <c r="L188" s="172"/>
    </row>
    <row r="189" spans="1:12" ht="95.25" customHeight="1">
      <c r="A189" s="252">
        <v>130</v>
      </c>
      <c r="B189" s="172" t="s">
        <v>2481</v>
      </c>
      <c r="C189" s="172" t="s">
        <v>2183</v>
      </c>
      <c r="D189" s="272"/>
      <c r="E189" s="172"/>
      <c r="F189" s="260">
        <v>66285</v>
      </c>
      <c r="G189" s="260">
        <v>66285</v>
      </c>
      <c r="H189" s="273"/>
      <c r="I189" s="172" t="s">
        <v>2184</v>
      </c>
      <c r="J189" s="258" t="s">
        <v>2075</v>
      </c>
      <c r="K189" s="172"/>
      <c r="L189" s="172"/>
    </row>
    <row r="190" spans="1:12" ht="100.5" customHeight="1">
      <c r="A190" s="252">
        <v>131</v>
      </c>
      <c r="B190" s="172" t="s">
        <v>2481</v>
      </c>
      <c r="C190" s="172" t="s">
        <v>2185</v>
      </c>
      <c r="D190" s="272"/>
      <c r="E190" s="172"/>
      <c r="F190" s="260">
        <v>66285</v>
      </c>
      <c r="G190" s="260">
        <v>66285</v>
      </c>
      <c r="H190" s="273"/>
      <c r="I190" s="172" t="s">
        <v>2186</v>
      </c>
      <c r="J190" s="258" t="s">
        <v>2075</v>
      </c>
      <c r="K190" s="172"/>
      <c r="L190" s="172"/>
    </row>
    <row r="191" spans="1:12" ht="102" customHeight="1">
      <c r="A191" s="252">
        <v>132</v>
      </c>
      <c r="B191" s="172" t="s">
        <v>2481</v>
      </c>
      <c r="C191" s="172" t="s">
        <v>2187</v>
      </c>
      <c r="D191" s="272"/>
      <c r="E191" s="172"/>
      <c r="F191" s="260">
        <v>104321</v>
      </c>
      <c r="G191" s="260">
        <v>104321</v>
      </c>
      <c r="H191" s="273"/>
      <c r="I191" s="172" t="s">
        <v>2188</v>
      </c>
      <c r="J191" s="258" t="s">
        <v>2075</v>
      </c>
      <c r="K191" s="172"/>
      <c r="L191" s="172"/>
    </row>
    <row r="192" spans="1:12" ht="99" customHeight="1">
      <c r="A192" s="252">
        <v>133</v>
      </c>
      <c r="B192" s="172" t="s">
        <v>2481</v>
      </c>
      <c r="C192" s="172" t="s">
        <v>2189</v>
      </c>
      <c r="D192" s="272"/>
      <c r="E192" s="172"/>
      <c r="F192" s="260">
        <v>46857</v>
      </c>
      <c r="G192" s="260">
        <v>46857</v>
      </c>
      <c r="H192" s="273"/>
      <c r="I192" s="172" t="s">
        <v>2190</v>
      </c>
      <c r="J192" s="258" t="s">
        <v>2075</v>
      </c>
      <c r="K192" s="172"/>
      <c r="L192" s="172"/>
    </row>
    <row r="193" spans="1:12" ht="95.25" customHeight="1">
      <c r="A193" s="252">
        <v>134</v>
      </c>
      <c r="B193" s="172" t="s">
        <v>2481</v>
      </c>
      <c r="C193" s="172" t="s">
        <v>2191</v>
      </c>
      <c r="D193" s="272"/>
      <c r="E193" s="172"/>
      <c r="F193" s="260">
        <v>27093.47</v>
      </c>
      <c r="G193" s="260">
        <v>27093.47</v>
      </c>
      <c r="H193" s="273"/>
      <c r="I193" s="172" t="s">
        <v>2190</v>
      </c>
      <c r="J193" s="258" t="s">
        <v>2075</v>
      </c>
      <c r="K193" s="172"/>
      <c r="L193" s="172"/>
    </row>
    <row r="194" spans="1:12" ht="99" customHeight="1">
      <c r="A194" s="252">
        <v>135</v>
      </c>
      <c r="B194" s="172" t="s">
        <v>2481</v>
      </c>
      <c r="C194" s="172" t="s">
        <v>2192</v>
      </c>
      <c r="D194" s="272"/>
      <c r="E194" s="172"/>
      <c r="F194" s="260">
        <v>54914.22</v>
      </c>
      <c r="G194" s="260">
        <v>54914.22</v>
      </c>
      <c r="H194" s="273"/>
      <c r="I194" s="172" t="s">
        <v>2190</v>
      </c>
      <c r="J194" s="258" t="s">
        <v>2075</v>
      </c>
      <c r="K194" s="172"/>
      <c r="L194" s="172"/>
    </row>
    <row r="195" spans="1:12" ht="111" customHeight="1">
      <c r="A195" s="252">
        <v>136</v>
      </c>
      <c r="B195" s="172" t="s">
        <v>2481</v>
      </c>
      <c r="C195" s="172" t="s">
        <v>2193</v>
      </c>
      <c r="D195" s="272"/>
      <c r="E195" s="172"/>
      <c r="F195" s="260">
        <v>50897.94</v>
      </c>
      <c r="G195" s="260">
        <v>50897.94</v>
      </c>
      <c r="H195" s="273"/>
      <c r="I195" s="172" t="s">
        <v>2194</v>
      </c>
      <c r="J195" s="258" t="s">
        <v>2075</v>
      </c>
      <c r="K195" s="172"/>
      <c r="L195" s="172"/>
    </row>
    <row r="196" spans="1:12" ht="97.5" customHeight="1">
      <c r="A196" s="252">
        <v>137</v>
      </c>
      <c r="B196" s="172" t="s">
        <v>2481</v>
      </c>
      <c r="C196" s="172" t="s">
        <v>2195</v>
      </c>
      <c r="D196" s="272"/>
      <c r="E196" s="172"/>
      <c r="F196" s="260">
        <v>88415.31</v>
      </c>
      <c r="G196" s="260">
        <v>88415.31</v>
      </c>
      <c r="H196" s="273"/>
      <c r="I196" s="172" t="s">
        <v>2196</v>
      </c>
      <c r="J196" s="258" t="s">
        <v>2075</v>
      </c>
      <c r="K196" s="172"/>
      <c r="L196" s="172"/>
    </row>
    <row r="197" spans="1:12" ht="104.25" customHeight="1">
      <c r="A197" s="252">
        <v>138</v>
      </c>
      <c r="B197" s="172" t="s">
        <v>2481</v>
      </c>
      <c r="C197" s="172" t="s">
        <v>2197</v>
      </c>
      <c r="D197" s="272"/>
      <c r="E197" s="172"/>
      <c r="F197" s="260">
        <v>27533</v>
      </c>
      <c r="G197" s="260">
        <v>27533</v>
      </c>
      <c r="H197" s="273"/>
      <c r="I197" s="172" t="s">
        <v>2198</v>
      </c>
      <c r="J197" s="258" t="s">
        <v>2075</v>
      </c>
      <c r="K197" s="172"/>
      <c r="L197" s="172"/>
    </row>
    <row r="198" spans="1:12" ht="102.75" customHeight="1">
      <c r="A198" s="252">
        <v>139</v>
      </c>
      <c r="B198" s="172" t="s">
        <v>2481</v>
      </c>
      <c r="C198" s="172" t="s">
        <v>2199</v>
      </c>
      <c r="D198" s="272"/>
      <c r="E198" s="172"/>
      <c r="F198" s="260">
        <v>44883.37</v>
      </c>
      <c r="G198" s="260">
        <v>44883.37</v>
      </c>
      <c r="H198" s="273"/>
      <c r="I198" s="172" t="s">
        <v>2200</v>
      </c>
      <c r="J198" s="258" t="s">
        <v>2075</v>
      </c>
      <c r="K198" s="172"/>
      <c r="L198" s="172"/>
    </row>
    <row r="199" spans="1:12" ht="100.5" customHeight="1">
      <c r="A199" s="252">
        <v>140</v>
      </c>
      <c r="B199" s="275" t="s">
        <v>2481</v>
      </c>
      <c r="C199" s="172" t="s">
        <v>2201</v>
      </c>
      <c r="D199" s="272"/>
      <c r="E199" s="172"/>
      <c r="F199" s="260">
        <v>69480</v>
      </c>
      <c r="G199" s="260">
        <v>69480</v>
      </c>
      <c r="H199" s="273"/>
      <c r="I199" s="172" t="s">
        <v>2202</v>
      </c>
      <c r="J199" s="258" t="s">
        <v>2075</v>
      </c>
      <c r="K199" s="172"/>
      <c r="L199" s="172"/>
    </row>
    <row r="200" spans="1:12" ht="107.25" customHeight="1">
      <c r="A200" s="252">
        <v>141</v>
      </c>
      <c r="B200" s="179" t="s">
        <v>2203</v>
      </c>
      <c r="C200" s="184" t="s">
        <v>2204</v>
      </c>
      <c r="D200" s="208"/>
      <c r="E200" s="203" t="s">
        <v>2205</v>
      </c>
      <c r="F200" s="212">
        <v>323176.38</v>
      </c>
      <c r="G200" s="212">
        <v>116307.55</v>
      </c>
      <c r="H200" s="209"/>
      <c r="I200" s="203" t="s">
        <v>476</v>
      </c>
      <c r="J200" s="203" t="s">
        <v>2075</v>
      </c>
      <c r="K200" s="203"/>
      <c r="L200" s="203"/>
    </row>
    <row r="201" spans="1:12" ht="93" customHeight="1">
      <c r="A201" s="252">
        <v>142</v>
      </c>
      <c r="B201" s="179" t="s">
        <v>2203</v>
      </c>
      <c r="C201" s="184" t="s">
        <v>2206</v>
      </c>
      <c r="D201" s="195"/>
      <c r="E201" s="184"/>
      <c r="F201" s="270">
        <v>281884.3</v>
      </c>
      <c r="G201" s="270">
        <v>281884.3</v>
      </c>
      <c r="H201" s="183"/>
      <c r="I201" s="203" t="s">
        <v>476</v>
      </c>
      <c r="J201" s="203" t="s">
        <v>2075</v>
      </c>
      <c r="K201" s="184"/>
      <c r="L201" s="184"/>
    </row>
    <row r="202" spans="1:12" ht="95.25" customHeight="1">
      <c r="A202" s="252">
        <v>143</v>
      </c>
      <c r="B202" s="263" t="s">
        <v>2203</v>
      </c>
      <c r="C202" s="184" t="s">
        <v>76</v>
      </c>
      <c r="D202" s="195"/>
      <c r="E202" s="184" t="s">
        <v>77</v>
      </c>
      <c r="F202" s="212">
        <v>94502</v>
      </c>
      <c r="G202" s="212">
        <v>94502</v>
      </c>
      <c r="H202" s="183"/>
      <c r="I202" s="203" t="s">
        <v>476</v>
      </c>
      <c r="J202" s="203" t="s">
        <v>2075</v>
      </c>
      <c r="K202" s="184"/>
      <c r="L202" s="184"/>
    </row>
    <row r="203" spans="1:12" ht="94.5" customHeight="1">
      <c r="A203" s="252">
        <v>144</v>
      </c>
      <c r="B203" s="263" t="s">
        <v>2203</v>
      </c>
      <c r="C203" s="184" t="s">
        <v>78</v>
      </c>
      <c r="D203" s="195"/>
      <c r="E203" s="184" t="s">
        <v>79</v>
      </c>
      <c r="F203" s="212">
        <v>38622</v>
      </c>
      <c r="G203" s="212">
        <v>38622</v>
      </c>
      <c r="H203" s="183"/>
      <c r="I203" s="203" t="s">
        <v>476</v>
      </c>
      <c r="J203" s="203" t="s">
        <v>2075</v>
      </c>
      <c r="K203" s="184"/>
      <c r="L203" s="184"/>
    </row>
    <row r="204" spans="1:12" ht="94.5" customHeight="1">
      <c r="A204" s="252">
        <v>145</v>
      </c>
      <c r="B204" s="262" t="s">
        <v>2203</v>
      </c>
      <c r="C204" s="184" t="s">
        <v>80</v>
      </c>
      <c r="D204" s="195"/>
      <c r="E204" s="200" t="s">
        <v>81</v>
      </c>
      <c r="F204" s="212">
        <v>94000</v>
      </c>
      <c r="G204" s="212">
        <v>94000</v>
      </c>
      <c r="H204" s="183"/>
      <c r="I204" s="203" t="s">
        <v>476</v>
      </c>
      <c r="J204" s="203" t="s">
        <v>2075</v>
      </c>
      <c r="K204" s="184"/>
      <c r="L204" s="184"/>
    </row>
    <row r="205" spans="1:12" ht="100.5" customHeight="1">
      <c r="A205" s="252">
        <v>146</v>
      </c>
      <c r="B205" s="262" t="s">
        <v>2203</v>
      </c>
      <c r="C205" s="184" t="s">
        <v>82</v>
      </c>
      <c r="D205" s="195"/>
      <c r="E205" s="184"/>
      <c r="F205" s="212">
        <v>96846</v>
      </c>
      <c r="G205" s="212">
        <v>96846</v>
      </c>
      <c r="H205" s="183"/>
      <c r="I205" s="203" t="s">
        <v>83</v>
      </c>
      <c r="J205" s="203" t="s">
        <v>2075</v>
      </c>
      <c r="K205" s="184"/>
      <c r="L205" s="184"/>
    </row>
    <row r="206" spans="1:12" ht="160.5" customHeight="1">
      <c r="A206" s="252">
        <v>147</v>
      </c>
      <c r="B206" s="262" t="s">
        <v>2203</v>
      </c>
      <c r="C206" s="184" t="s">
        <v>84</v>
      </c>
      <c r="D206" s="195"/>
      <c r="E206" s="184"/>
      <c r="F206" s="212">
        <v>96846.01</v>
      </c>
      <c r="G206" s="212">
        <v>96846.01</v>
      </c>
      <c r="H206" s="183"/>
      <c r="I206" s="203" t="s">
        <v>85</v>
      </c>
      <c r="J206" s="203" t="s">
        <v>2075</v>
      </c>
      <c r="K206" s="184"/>
      <c r="L206" s="184"/>
    </row>
    <row r="207" spans="1:12" ht="84.75" customHeight="1">
      <c r="A207" s="252">
        <v>148</v>
      </c>
      <c r="B207" s="280" t="s">
        <v>2203</v>
      </c>
      <c r="C207" s="172" t="s">
        <v>86</v>
      </c>
      <c r="D207" s="272"/>
      <c r="E207" s="172"/>
      <c r="F207" s="260">
        <v>53184</v>
      </c>
      <c r="G207" s="260">
        <v>53184</v>
      </c>
      <c r="H207" s="273"/>
      <c r="I207" s="172" t="s">
        <v>87</v>
      </c>
      <c r="J207" s="258" t="s">
        <v>2075</v>
      </c>
      <c r="K207" s="172"/>
      <c r="L207" s="172"/>
    </row>
    <row r="208" spans="1:12" ht="89.25" customHeight="1">
      <c r="A208" s="252">
        <v>149</v>
      </c>
      <c r="B208" s="179" t="s">
        <v>88</v>
      </c>
      <c r="C208" s="184" t="s">
        <v>89</v>
      </c>
      <c r="D208" s="208"/>
      <c r="E208" s="203"/>
      <c r="F208" s="212">
        <v>14800.24</v>
      </c>
      <c r="G208" s="212">
        <v>0</v>
      </c>
      <c r="H208" s="209"/>
      <c r="I208" s="203" t="s">
        <v>476</v>
      </c>
      <c r="J208" s="203" t="s">
        <v>2075</v>
      </c>
      <c r="K208" s="203"/>
      <c r="L208" s="203"/>
    </row>
    <row r="209" spans="1:12" ht="94.5" customHeight="1">
      <c r="A209" s="252">
        <v>150</v>
      </c>
      <c r="B209" s="262" t="s">
        <v>90</v>
      </c>
      <c r="C209" s="184" t="s">
        <v>91</v>
      </c>
      <c r="D209" s="195"/>
      <c r="E209" s="200" t="s">
        <v>92</v>
      </c>
      <c r="F209" s="212">
        <v>1</v>
      </c>
      <c r="G209" s="212">
        <v>0</v>
      </c>
      <c r="H209" s="183"/>
      <c r="I209" s="203" t="s">
        <v>476</v>
      </c>
      <c r="J209" s="203" t="s">
        <v>2075</v>
      </c>
      <c r="K209" s="184"/>
      <c r="L209" s="184"/>
    </row>
    <row r="210" spans="1:12" ht="102.75" customHeight="1">
      <c r="A210" s="252">
        <v>151</v>
      </c>
      <c r="B210" s="262" t="s">
        <v>90</v>
      </c>
      <c r="C210" s="184" t="s">
        <v>93</v>
      </c>
      <c r="D210" s="195"/>
      <c r="E210" s="200" t="s">
        <v>92</v>
      </c>
      <c r="F210" s="212">
        <v>1</v>
      </c>
      <c r="G210" s="212">
        <v>0</v>
      </c>
      <c r="H210" s="183"/>
      <c r="I210" s="203" t="s">
        <v>476</v>
      </c>
      <c r="J210" s="203" t="s">
        <v>2075</v>
      </c>
      <c r="K210" s="184"/>
      <c r="L210" s="184"/>
    </row>
    <row r="211" spans="1:37" s="233" customFormat="1" ht="93" customHeight="1">
      <c r="A211" s="252">
        <v>155</v>
      </c>
      <c r="B211" s="179" t="s">
        <v>99</v>
      </c>
      <c r="C211" s="184"/>
      <c r="D211" s="195"/>
      <c r="E211" s="184"/>
      <c r="F211" s="212">
        <v>37210</v>
      </c>
      <c r="G211" s="212">
        <v>36383.12</v>
      </c>
      <c r="H211" s="183"/>
      <c r="I211" s="203" t="s">
        <v>476</v>
      </c>
      <c r="J211" s="203" t="s">
        <v>2075</v>
      </c>
      <c r="K211" s="184"/>
      <c r="L211" s="184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</row>
    <row r="212" spans="1:37" s="233" customFormat="1" ht="93" customHeight="1">
      <c r="A212" s="252">
        <v>156</v>
      </c>
      <c r="B212" s="179" t="s">
        <v>100</v>
      </c>
      <c r="C212" s="184"/>
      <c r="D212" s="195"/>
      <c r="E212" s="184"/>
      <c r="F212" s="212">
        <v>37210</v>
      </c>
      <c r="G212" s="212">
        <v>36383.12</v>
      </c>
      <c r="H212" s="183"/>
      <c r="I212" s="203" t="s">
        <v>476</v>
      </c>
      <c r="J212" s="203" t="s">
        <v>2075</v>
      </c>
      <c r="K212" s="184"/>
      <c r="L212" s="184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</row>
    <row r="213" spans="1:37" s="233" customFormat="1" ht="102" customHeight="1">
      <c r="A213" s="252">
        <v>157</v>
      </c>
      <c r="B213" s="179" t="s">
        <v>101</v>
      </c>
      <c r="C213" s="184" t="s">
        <v>211</v>
      </c>
      <c r="D213" s="195" t="s">
        <v>212</v>
      </c>
      <c r="E213" s="200" t="s">
        <v>102</v>
      </c>
      <c r="F213" s="212">
        <v>396265</v>
      </c>
      <c r="G213" s="212">
        <v>122668.32</v>
      </c>
      <c r="H213" s="183"/>
      <c r="I213" s="203" t="s">
        <v>2254</v>
      </c>
      <c r="J213" s="203" t="s">
        <v>2075</v>
      </c>
      <c r="K213" s="184"/>
      <c r="L213" s="184" t="s">
        <v>2255</v>
      </c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</row>
    <row r="214" spans="1:37" s="233" customFormat="1" ht="90" customHeight="1">
      <c r="A214" s="252">
        <v>158</v>
      </c>
      <c r="B214" s="262" t="s">
        <v>2256</v>
      </c>
      <c r="C214" s="184" t="s">
        <v>2257</v>
      </c>
      <c r="D214" s="195" t="s">
        <v>286</v>
      </c>
      <c r="E214" s="200" t="s">
        <v>285</v>
      </c>
      <c r="F214" s="212">
        <v>1</v>
      </c>
      <c r="G214" s="212">
        <v>0</v>
      </c>
      <c r="H214" s="183"/>
      <c r="I214" s="203" t="s">
        <v>476</v>
      </c>
      <c r="J214" s="203" t="s">
        <v>2075</v>
      </c>
      <c r="K214" s="184"/>
      <c r="L214" s="184" t="s">
        <v>287</v>
      </c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</row>
    <row r="215" spans="1:37" s="233" customFormat="1" ht="90" customHeight="1">
      <c r="A215" s="252">
        <v>159</v>
      </c>
      <c r="B215" s="184" t="s">
        <v>2258</v>
      </c>
      <c r="C215" s="184" t="s">
        <v>2259</v>
      </c>
      <c r="D215" s="195"/>
      <c r="E215" s="184"/>
      <c r="F215" s="212">
        <v>92475.42</v>
      </c>
      <c r="G215" s="212">
        <v>92475.42</v>
      </c>
      <c r="H215" s="183"/>
      <c r="I215" s="203" t="s">
        <v>476</v>
      </c>
      <c r="J215" s="203" t="s">
        <v>2075</v>
      </c>
      <c r="K215" s="184"/>
      <c r="L215" s="184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</row>
    <row r="216" spans="1:37" s="233" customFormat="1" ht="87.75" customHeight="1">
      <c r="A216" s="252">
        <v>160</v>
      </c>
      <c r="B216" s="184" t="s">
        <v>2258</v>
      </c>
      <c r="C216" s="184" t="s">
        <v>2260</v>
      </c>
      <c r="D216" s="195"/>
      <c r="E216" s="184"/>
      <c r="F216" s="212">
        <v>24951.99</v>
      </c>
      <c r="G216" s="212">
        <v>24951.99</v>
      </c>
      <c r="H216" s="183"/>
      <c r="I216" s="203" t="s">
        <v>476</v>
      </c>
      <c r="J216" s="203" t="s">
        <v>2075</v>
      </c>
      <c r="K216" s="184"/>
      <c r="L216" s="184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</row>
    <row r="217" spans="1:12" ht="132" customHeight="1">
      <c r="A217" s="252">
        <v>161</v>
      </c>
      <c r="B217" s="262" t="s">
        <v>2264</v>
      </c>
      <c r="C217" s="184" t="s">
        <v>2265</v>
      </c>
      <c r="D217" s="195" t="s">
        <v>245</v>
      </c>
      <c r="E217" s="184" t="s">
        <v>274</v>
      </c>
      <c r="F217" s="212">
        <v>1</v>
      </c>
      <c r="G217" s="212">
        <v>0</v>
      </c>
      <c r="H217" s="183"/>
      <c r="I217" s="203" t="s">
        <v>476</v>
      </c>
      <c r="J217" s="203" t="s">
        <v>2075</v>
      </c>
      <c r="K217" s="184"/>
      <c r="L217" s="184" t="s">
        <v>246</v>
      </c>
    </row>
    <row r="218" spans="1:12" ht="97.5" customHeight="1">
      <c r="A218" s="252">
        <v>162</v>
      </c>
      <c r="B218" s="262" t="s">
        <v>179</v>
      </c>
      <c r="C218" s="184" t="s">
        <v>180</v>
      </c>
      <c r="D218" s="195"/>
      <c r="E218" s="184"/>
      <c r="F218" s="212">
        <v>2396820.72</v>
      </c>
      <c r="G218" s="212">
        <v>2396820.72</v>
      </c>
      <c r="H218" s="183"/>
      <c r="I218" s="203" t="s">
        <v>181</v>
      </c>
      <c r="J218" s="203" t="s">
        <v>2075</v>
      </c>
      <c r="K218" s="184"/>
      <c r="L218" s="184"/>
    </row>
    <row r="219" spans="1:12" ht="87.75" customHeight="1">
      <c r="A219" s="252">
        <v>163</v>
      </c>
      <c r="B219" s="179" t="s">
        <v>2266</v>
      </c>
      <c r="C219" s="184" t="s">
        <v>2267</v>
      </c>
      <c r="D219" s="208"/>
      <c r="E219" s="203" t="s">
        <v>2268</v>
      </c>
      <c r="F219" s="212">
        <v>7848741</v>
      </c>
      <c r="G219" s="212">
        <v>7848741</v>
      </c>
      <c r="H219" s="209"/>
      <c r="I219" s="203" t="s">
        <v>476</v>
      </c>
      <c r="J219" s="203" t="s">
        <v>2075</v>
      </c>
      <c r="K219" s="203"/>
      <c r="L219" s="203"/>
    </row>
    <row r="220" spans="1:12" ht="90.75" customHeight="1">
      <c r="A220" s="252">
        <v>164</v>
      </c>
      <c r="B220" s="179" t="s">
        <v>2266</v>
      </c>
      <c r="C220" s="184" t="s">
        <v>2269</v>
      </c>
      <c r="D220" s="208"/>
      <c r="E220" s="203"/>
      <c r="F220" s="212">
        <v>200000</v>
      </c>
      <c r="G220" s="212">
        <v>200000</v>
      </c>
      <c r="H220" s="209"/>
      <c r="I220" s="203" t="s">
        <v>476</v>
      </c>
      <c r="J220" s="203" t="s">
        <v>2075</v>
      </c>
      <c r="K220" s="203"/>
      <c r="L220" s="203"/>
    </row>
    <row r="221" spans="1:12" ht="98.25" customHeight="1">
      <c r="A221" s="252">
        <v>165</v>
      </c>
      <c r="B221" s="262" t="s">
        <v>2270</v>
      </c>
      <c r="C221" s="184" t="s">
        <v>2271</v>
      </c>
      <c r="D221" s="195"/>
      <c r="E221" s="200" t="s">
        <v>2272</v>
      </c>
      <c r="F221" s="212">
        <v>3291250</v>
      </c>
      <c r="G221" s="212">
        <v>3291250</v>
      </c>
      <c r="H221" s="183"/>
      <c r="I221" s="203" t="s">
        <v>476</v>
      </c>
      <c r="J221" s="203" t="s">
        <v>2075</v>
      </c>
      <c r="K221" s="184"/>
      <c r="L221" s="184"/>
    </row>
    <row r="222" spans="1:12" ht="91.5" customHeight="1">
      <c r="A222" s="252">
        <v>166</v>
      </c>
      <c r="B222" s="262" t="s">
        <v>2270</v>
      </c>
      <c r="C222" s="184" t="s">
        <v>2273</v>
      </c>
      <c r="D222" s="195"/>
      <c r="E222" s="200" t="s">
        <v>2274</v>
      </c>
      <c r="F222" s="212">
        <v>205581.96</v>
      </c>
      <c r="G222" s="212">
        <v>205581.96</v>
      </c>
      <c r="H222" s="183"/>
      <c r="I222" s="203" t="s">
        <v>476</v>
      </c>
      <c r="J222" s="203" t="s">
        <v>2075</v>
      </c>
      <c r="K222" s="184"/>
      <c r="L222" s="184"/>
    </row>
    <row r="223" spans="1:12" ht="102.75" customHeight="1">
      <c r="A223" s="252">
        <v>167</v>
      </c>
      <c r="B223" s="179" t="s">
        <v>2275</v>
      </c>
      <c r="C223" s="184" t="s">
        <v>2276</v>
      </c>
      <c r="D223" s="195"/>
      <c r="E223" s="200" t="s">
        <v>2277</v>
      </c>
      <c r="F223" s="212">
        <v>386000</v>
      </c>
      <c r="G223" s="212">
        <v>386000</v>
      </c>
      <c r="H223" s="183"/>
      <c r="I223" s="203" t="s">
        <v>476</v>
      </c>
      <c r="J223" s="203" t="s">
        <v>2075</v>
      </c>
      <c r="K223" s="184"/>
      <c r="L223" s="184"/>
    </row>
    <row r="224" spans="1:12" ht="95.25" customHeight="1">
      <c r="A224" s="252">
        <v>168</v>
      </c>
      <c r="B224" s="179" t="s">
        <v>2278</v>
      </c>
      <c r="C224" s="184" t="s">
        <v>2279</v>
      </c>
      <c r="D224" s="208"/>
      <c r="E224" s="203" t="s">
        <v>2280</v>
      </c>
      <c r="F224" s="212">
        <v>197940</v>
      </c>
      <c r="G224" s="212">
        <v>197940</v>
      </c>
      <c r="H224" s="209"/>
      <c r="I224" s="203" t="s">
        <v>476</v>
      </c>
      <c r="J224" s="203" t="s">
        <v>2075</v>
      </c>
      <c r="K224" s="203"/>
      <c r="L224" s="203"/>
    </row>
    <row r="225" spans="1:12" ht="97.5" customHeight="1">
      <c r="A225" s="252">
        <v>169</v>
      </c>
      <c r="B225" s="179" t="s">
        <v>2281</v>
      </c>
      <c r="C225" s="184" t="s">
        <v>2282</v>
      </c>
      <c r="D225" s="195"/>
      <c r="E225" s="200" t="s">
        <v>2283</v>
      </c>
      <c r="F225" s="212">
        <v>275095.65</v>
      </c>
      <c r="G225" s="212">
        <v>275095.65</v>
      </c>
      <c r="H225" s="183"/>
      <c r="I225" s="203" t="s">
        <v>476</v>
      </c>
      <c r="J225" s="203" t="s">
        <v>2075</v>
      </c>
      <c r="K225" s="184"/>
      <c r="L225" s="184"/>
    </row>
    <row r="226" spans="1:12" ht="100.5" customHeight="1">
      <c r="A226" s="252">
        <v>170</v>
      </c>
      <c r="B226" s="262" t="s">
        <v>2284</v>
      </c>
      <c r="C226" s="184" t="s">
        <v>2285</v>
      </c>
      <c r="D226" s="195"/>
      <c r="E226" s="200" t="s">
        <v>2286</v>
      </c>
      <c r="F226" s="212">
        <v>5326055</v>
      </c>
      <c r="G226" s="212">
        <v>5326055</v>
      </c>
      <c r="H226" s="183"/>
      <c r="I226" s="203" t="s">
        <v>476</v>
      </c>
      <c r="J226" s="203" t="s">
        <v>2075</v>
      </c>
      <c r="K226" s="184"/>
      <c r="L226" s="184"/>
    </row>
    <row r="227" spans="1:12" ht="101.25" customHeight="1">
      <c r="A227" s="252">
        <v>171</v>
      </c>
      <c r="B227" s="262" t="s">
        <v>2284</v>
      </c>
      <c r="C227" s="184" t="s">
        <v>2287</v>
      </c>
      <c r="D227" s="195"/>
      <c r="E227" s="200" t="s">
        <v>2288</v>
      </c>
      <c r="F227" s="212">
        <v>2958680</v>
      </c>
      <c r="G227" s="212">
        <v>2958680</v>
      </c>
      <c r="H227" s="183"/>
      <c r="I227" s="203" t="s">
        <v>476</v>
      </c>
      <c r="J227" s="203" t="s">
        <v>2075</v>
      </c>
      <c r="K227" s="184"/>
      <c r="L227" s="184"/>
    </row>
    <row r="228" spans="1:12" ht="102.75" customHeight="1">
      <c r="A228" s="252">
        <v>172</v>
      </c>
      <c r="B228" s="184" t="s">
        <v>2289</v>
      </c>
      <c r="C228" s="184" t="s">
        <v>2290</v>
      </c>
      <c r="D228" s="208"/>
      <c r="E228" s="203" t="s">
        <v>2291</v>
      </c>
      <c r="F228" s="212">
        <v>248522.16</v>
      </c>
      <c r="G228" s="212">
        <v>248522.16</v>
      </c>
      <c r="H228" s="209"/>
      <c r="I228" s="203" t="s">
        <v>476</v>
      </c>
      <c r="J228" s="203" t="s">
        <v>2075</v>
      </c>
      <c r="K228" s="203"/>
      <c r="L228" s="203"/>
    </row>
    <row r="229" spans="1:12" ht="92.25" customHeight="1">
      <c r="A229" s="252">
        <v>173</v>
      </c>
      <c r="B229" s="184" t="s">
        <v>2292</v>
      </c>
      <c r="C229" s="184" t="s">
        <v>2293</v>
      </c>
      <c r="D229" s="208"/>
      <c r="E229" s="203" t="s">
        <v>2294</v>
      </c>
      <c r="F229" s="212">
        <v>2911006.9</v>
      </c>
      <c r="G229" s="212">
        <v>2911006.9</v>
      </c>
      <c r="H229" s="209"/>
      <c r="I229" s="203" t="s">
        <v>476</v>
      </c>
      <c r="J229" s="203" t="s">
        <v>2075</v>
      </c>
      <c r="K229" s="203"/>
      <c r="L229" s="203"/>
    </row>
    <row r="230" spans="1:12" ht="97.5" customHeight="1">
      <c r="A230" s="252">
        <v>174</v>
      </c>
      <c r="B230" s="179" t="s">
        <v>2295</v>
      </c>
      <c r="C230" s="184" t="s">
        <v>2296</v>
      </c>
      <c r="D230" s="208"/>
      <c r="E230" s="203" t="s">
        <v>2297</v>
      </c>
      <c r="F230" s="212">
        <v>51547</v>
      </c>
      <c r="G230" s="212">
        <v>49828.76</v>
      </c>
      <c r="H230" s="209"/>
      <c r="I230" s="203" t="s">
        <v>476</v>
      </c>
      <c r="J230" s="203" t="s">
        <v>2075</v>
      </c>
      <c r="K230" s="203"/>
      <c r="L230" s="203"/>
    </row>
    <row r="231" spans="1:12" ht="91.5" customHeight="1">
      <c r="A231" s="252">
        <v>175</v>
      </c>
      <c r="B231" s="184" t="s">
        <v>2295</v>
      </c>
      <c r="C231" s="184" t="s">
        <v>2298</v>
      </c>
      <c r="D231" s="208"/>
      <c r="E231" s="203" t="s">
        <v>2299</v>
      </c>
      <c r="F231" s="212">
        <v>40876</v>
      </c>
      <c r="G231" s="212">
        <v>39513.48</v>
      </c>
      <c r="H231" s="209"/>
      <c r="I231" s="203" t="s">
        <v>476</v>
      </c>
      <c r="J231" s="203" t="s">
        <v>2075</v>
      </c>
      <c r="K231" s="203"/>
      <c r="L231" s="203"/>
    </row>
    <row r="232" spans="1:12" ht="93.75" customHeight="1">
      <c r="A232" s="252">
        <v>176</v>
      </c>
      <c r="B232" s="184" t="s">
        <v>2295</v>
      </c>
      <c r="C232" s="184" t="s">
        <v>2300</v>
      </c>
      <c r="D232" s="195"/>
      <c r="E232" s="184" t="s">
        <v>2301</v>
      </c>
      <c r="F232" s="212">
        <v>2011665</v>
      </c>
      <c r="G232" s="212">
        <v>2011665</v>
      </c>
      <c r="H232" s="183"/>
      <c r="I232" s="203" t="s">
        <v>476</v>
      </c>
      <c r="J232" s="203" t="s">
        <v>2075</v>
      </c>
      <c r="K232" s="184"/>
      <c r="L232" s="184"/>
    </row>
    <row r="233" spans="1:12" ht="93" customHeight="1">
      <c r="A233" s="252">
        <v>177</v>
      </c>
      <c r="B233" s="184" t="s">
        <v>2295</v>
      </c>
      <c r="C233" s="184" t="s">
        <v>2302</v>
      </c>
      <c r="D233" s="195"/>
      <c r="E233" s="184"/>
      <c r="F233" s="212">
        <v>43193.27</v>
      </c>
      <c r="G233" s="212">
        <v>40313.75</v>
      </c>
      <c r="H233" s="183"/>
      <c r="I233" s="203" t="s">
        <v>476</v>
      </c>
      <c r="J233" s="203" t="s">
        <v>2075</v>
      </c>
      <c r="K233" s="184"/>
      <c r="L233" s="184"/>
    </row>
    <row r="234" spans="1:12" ht="96.75" customHeight="1">
      <c r="A234" s="252">
        <v>178</v>
      </c>
      <c r="B234" s="184" t="s">
        <v>2295</v>
      </c>
      <c r="C234" s="184" t="s">
        <v>2303</v>
      </c>
      <c r="D234" s="195"/>
      <c r="E234" s="184" t="s">
        <v>2304</v>
      </c>
      <c r="F234" s="212">
        <v>176675</v>
      </c>
      <c r="G234" s="212">
        <v>175202.71</v>
      </c>
      <c r="H234" s="183"/>
      <c r="I234" s="203" t="s">
        <v>476</v>
      </c>
      <c r="J234" s="203" t="s">
        <v>2075</v>
      </c>
      <c r="K234" s="184"/>
      <c r="L234" s="184"/>
    </row>
    <row r="235" spans="1:12" ht="99" customHeight="1">
      <c r="A235" s="252">
        <v>179</v>
      </c>
      <c r="B235" s="184" t="s">
        <v>2295</v>
      </c>
      <c r="C235" s="184" t="s">
        <v>2305</v>
      </c>
      <c r="D235" s="195"/>
      <c r="E235" s="184" t="s">
        <v>2306</v>
      </c>
      <c r="F235" s="212">
        <v>95945</v>
      </c>
      <c r="G235" s="212">
        <v>95145.46</v>
      </c>
      <c r="H235" s="183"/>
      <c r="I235" s="203" t="s">
        <v>476</v>
      </c>
      <c r="J235" s="203" t="s">
        <v>2075</v>
      </c>
      <c r="K235" s="184"/>
      <c r="L235" s="184"/>
    </row>
    <row r="236" spans="1:12" ht="96.75" customHeight="1">
      <c r="A236" s="252">
        <v>180</v>
      </c>
      <c r="B236" s="184" t="s">
        <v>2295</v>
      </c>
      <c r="C236" s="184" t="s">
        <v>2307</v>
      </c>
      <c r="D236" s="195"/>
      <c r="E236" s="184" t="s">
        <v>2308</v>
      </c>
      <c r="F236" s="212">
        <v>111468</v>
      </c>
      <c r="G236" s="212">
        <v>110539.1</v>
      </c>
      <c r="H236" s="183"/>
      <c r="I236" s="203" t="s">
        <v>476</v>
      </c>
      <c r="J236" s="203" t="s">
        <v>2075</v>
      </c>
      <c r="K236" s="184"/>
      <c r="L236" s="184"/>
    </row>
    <row r="237" spans="1:12" ht="96.75" customHeight="1">
      <c r="A237" s="252">
        <v>181</v>
      </c>
      <c r="B237" s="184" t="s">
        <v>2295</v>
      </c>
      <c r="C237" s="184" t="s">
        <v>2309</v>
      </c>
      <c r="D237" s="195"/>
      <c r="E237" s="184" t="s">
        <v>2310</v>
      </c>
      <c r="F237" s="212">
        <v>110801</v>
      </c>
      <c r="G237" s="212">
        <v>109877.66</v>
      </c>
      <c r="H237" s="183"/>
      <c r="I237" s="203" t="s">
        <v>476</v>
      </c>
      <c r="J237" s="203" t="s">
        <v>2075</v>
      </c>
      <c r="K237" s="184"/>
      <c r="L237" s="184"/>
    </row>
    <row r="238" spans="1:12" ht="96.75" customHeight="1">
      <c r="A238" s="252">
        <v>182</v>
      </c>
      <c r="B238" s="184" t="s">
        <v>2295</v>
      </c>
      <c r="C238" s="184" t="s">
        <v>2311</v>
      </c>
      <c r="D238" s="195"/>
      <c r="E238" s="184" t="s">
        <v>2312</v>
      </c>
      <c r="F238" s="212">
        <v>208321.96</v>
      </c>
      <c r="G238" s="212">
        <v>194433.8</v>
      </c>
      <c r="H238" s="183"/>
      <c r="I238" s="203" t="s">
        <v>476</v>
      </c>
      <c r="J238" s="203" t="s">
        <v>2075</v>
      </c>
      <c r="K238" s="184"/>
      <c r="L238" s="184"/>
    </row>
    <row r="239" spans="1:12" ht="88.5" customHeight="1">
      <c r="A239" s="252">
        <v>183</v>
      </c>
      <c r="B239" s="184" t="s">
        <v>2295</v>
      </c>
      <c r="C239" s="184" t="s">
        <v>2313</v>
      </c>
      <c r="D239" s="195"/>
      <c r="E239" s="184" t="s">
        <v>2314</v>
      </c>
      <c r="F239" s="212">
        <v>101271</v>
      </c>
      <c r="G239" s="212">
        <v>94519.56</v>
      </c>
      <c r="H239" s="183"/>
      <c r="I239" s="203" t="s">
        <v>476</v>
      </c>
      <c r="J239" s="203" t="s">
        <v>2075</v>
      </c>
      <c r="K239" s="184"/>
      <c r="L239" s="184"/>
    </row>
    <row r="240" spans="1:12" ht="90" customHeight="1">
      <c r="A240" s="252">
        <v>184</v>
      </c>
      <c r="B240" s="184" t="s">
        <v>2315</v>
      </c>
      <c r="C240" s="184" t="s">
        <v>2316</v>
      </c>
      <c r="D240" s="208"/>
      <c r="E240" s="203" t="s">
        <v>2317</v>
      </c>
      <c r="F240" s="212">
        <v>164273.49</v>
      </c>
      <c r="G240" s="212">
        <v>158797.69</v>
      </c>
      <c r="H240" s="209"/>
      <c r="I240" s="203" t="s">
        <v>476</v>
      </c>
      <c r="J240" s="203" t="s">
        <v>2075</v>
      </c>
      <c r="K240" s="203"/>
      <c r="L240" s="203"/>
    </row>
    <row r="241" spans="1:12" ht="93.75" customHeight="1">
      <c r="A241" s="252">
        <v>185</v>
      </c>
      <c r="B241" s="184" t="s">
        <v>2315</v>
      </c>
      <c r="C241" s="184" t="s">
        <v>2318</v>
      </c>
      <c r="D241" s="208"/>
      <c r="E241" s="203" t="s">
        <v>1350</v>
      </c>
      <c r="F241" s="212">
        <v>1229416.53</v>
      </c>
      <c r="G241" s="212">
        <v>1147455.41</v>
      </c>
      <c r="H241" s="209"/>
      <c r="I241" s="203" t="s">
        <v>476</v>
      </c>
      <c r="J241" s="203" t="s">
        <v>2075</v>
      </c>
      <c r="K241" s="203"/>
      <c r="L241" s="203"/>
    </row>
    <row r="242" spans="1:12" ht="88.5" customHeight="1">
      <c r="A242" s="252">
        <v>186</v>
      </c>
      <c r="B242" s="184" t="s">
        <v>2315</v>
      </c>
      <c r="C242" s="184" t="s">
        <v>2319</v>
      </c>
      <c r="D242" s="208"/>
      <c r="E242" s="203" t="s">
        <v>2320</v>
      </c>
      <c r="F242" s="212">
        <v>410707.25</v>
      </c>
      <c r="G242" s="212">
        <v>383326.77</v>
      </c>
      <c r="H242" s="209"/>
      <c r="I242" s="203" t="s">
        <v>476</v>
      </c>
      <c r="J242" s="203" t="s">
        <v>2075</v>
      </c>
      <c r="K242" s="203"/>
      <c r="L242" s="203"/>
    </row>
    <row r="243" spans="1:12" ht="96" customHeight="1">
      <c r="A243" s="252">
        <v>187</v>
      </c>
      <c r="B243" s="184" t="s">
        <v>2321</v>
      </c>
      <c r="C243" s="184" t="s">
        <v>2322</v>
      </c>
      <c r="D243" s="208"/>
      <c r="E243" s="203" t="s">
        <v>2323</v>
      </c>
      <c r="F243" s="212">
        <v>174106.64</v>
      </c>
      <c r="G243" s="212">
        <v>172655.75</v>
      </c>
      <c r="H243" s="209"/>
      <c r="I243" s="203" t="s">
        <v>476</v>
      </c>
      <c r="J243" s="203" t="s">
        <v>2075</v>
      </c>
      <c r="K243" s="203"/>
      <c r="L243" s="203"/>
    </row>
    <row r="244" spans="1:12" ht="90.75" customHeight="1">
      <c r="A244" s="252">
        <v>188</v>
      </c>
      <c r="B244" s="179" t="s">
        <v>2315</v>
      </c>
      <c r="C244" s="184" t="s">
        <v>2324</v>
      </c>
      <c r="D244" s="208"/>
      <c r="E244" s="203" t="s">
        <v>2325</v>
      </c>
      <c r="F244" s="212">
        <v>114464</v>
      </c>
      <c r="G244" s="212">
        <v>110648.52</v>
      </c>
      <c r="H244" s="209"/>
      <c r="I244" s="203" t="s">
        <v>476</v>
      </c>
      <c r="J244" s="203" t="s">
        <v>2075</v>
      </c>
      <c r="K244" s="203"/>
      <c r="L244" s="203"/>
    </row>
    <row r="245" spans="1:12" ht="101.25" customHeight="1">
      <c r="A245" s="252">
        <v>189</v>
      </c>
      <c r="B245" s="184" t="s">
        <v>2315</v>
      </c>
      <c r="C245" s="184" t="s">
        <v>2326</v>
      </c>
      <c r="D245" s="208"/>
      <c r="E245" s="203" t="s">
        <v>782</v>
      </c>
      <c r="F245" s="212">
        <v>80670.21</v>
      </c>
      <c r="G245" s="212">
        <v>77981.21</v>
      </c>
      <c r="H245" s="209"/>
      <c r="I245" s="203" t="s">
        <v>476</v>
      </c>
      <c r="J245" s="203" t="s">
        <v>2075</v>
      </c>
      <c r="K245" s="203"/>
      <c r="L245" s="203"/>
    </row>
    <row r="246" spans="1:12" ht="104.25" customHeight="1">
      <c r="A246" s="252">
        <v>190</v>
      </c>
      <c r="B246" s="184" t="s">
        <v>2315</v>
      </c>
      <c r="C246" s="184" t="s">
        <v>783</v>
      </c>
      <c r="D246" s="208"/>
      <c r="E246" s="203" t="s">
        <v>784</v>
      </c>
      <c r="F246" s="212">
        <v>217584.34</v>
      </c>
      <c r="G246" s="212">
        <v>210331.54</v>
      </c>
      <c r="H246" s="209"/>
      <c r="I246" s="203" t="s">
        <v>476</v>
      </c>
      <c r="J246" s="203" t="s">
        <v>2075</v>
      </c>
      <c r="K246" s="203"/>
      <c r="L246" s="203"/>
    </row>
    <row r="247" spans="1:12" ht="95.25" customHeight="1">
      <c r="A247" s="252">
        <v>191</v>
      </c>
      <c r="B247" s="184" t="s">
        <v>2315</v>
      </c>
      <c r="C247" s="184" t="s">
        <v>785</v>
      </c>
      <c r="D247" s="208"/>
      <c r="E247" s="203" t="s">
        <v>786</v>
      </c>
      <c r="F247" s="212">
        <v>178552.75</v>
      </c>
      <c r="G247" s="212">
        <v>172600.99</v>
      </c>
      <c r="H247" s="209"/>
      <c r="I247" s="203" t="s">
        <v>476</v>
      </c>
      <c r="J247" s="203" t="s">
        <v>2075</v>
      </c>
      <c r="K247" s="203"/>
      <c r="L247" s="203"/>
    </row>
    <row r="248" spans="1:12" ht="99" customHeight="1">
      <c r="A248" s="252">
        <v>192</v>
      </c>
      <c r="B248" s="184" t="s">
        <v>2315</v>
      </c>
      <c r="C248" s="184" t="s">
        <v>787</v>
      </c>
      <c r="D248" s="208"/>
      <c r="E248" s="203" t="s">
        <v>788</v>
      </c>
      <c r="F248" s="212">
        <v>188280.78</v>
      </c>
      <c r="G248" s="212">
        <v>182004.74</v>
      </c>
      <c r="H248" s="209"/>
      <c r="I248" s="203" t="s">
        <v>476</v>
      </c>
      <c r="J248" s="203" t="s">
        <v>2075</v>
      </c>
      <c r="K248" s="203"/>
      <c r="L248" s="203"/>
    </row>
    <row r="249" spans="1:12" ht="82.5" customHeight="1">
      <c r="A249" s="252">
        <v>193</v>
      </c>
      <c r="B249" s="184" t="s">
        <v>2315</v>
      </c>
      <c r="C249" s="184" t="s">
        <v>789</v>
      </c>
      <c r="D249" s="195"/>
      <c r="E249" s="184" t="s">
        <v>790</v>
      </c>
      <c r="F249" s="212">
        <v>155703</v>
      </c>
      <c r="G249" s="212">
        <v>154405.47</v>
      </c>
      <c r="H249" s="183"/>
      <c r="I249" s="203" t="s">
        <v>476</v>
      </c>
      <c r="J249" s="203" t="s">
        <v>2075</v>
      </c>
      <c r="K249" s="184"/>
      <c r="L249" s="184"/>
    </row>
    <row r="250" spans="1:12" ht="87" customHeight="1">
      <c r="A250" s="252">
        <v>194</v>
      </c>
      <c r="B250" s="184" t="s">
        <v>2315</v>
      </c>
      <c r="C250" s="184" t="s">
        <v>791</v>
      </c>
      <c r="D250" s="195"/>
      <c r="E250" s="184" t="s">
        <v>792</v>
      </c>
      <c r="F250" s="212">
        <v>1757777</v>
      </c>
      <c r="G250" s="212">
        <v>1743128.86</v>
      </c>
      <c r="H250" s="183"/>
      <c r="I250" s="203" t="s">
        <v>476</v>
      </c>
      <c r="J250" s="203" t="s">
        <v>2075</v>
      </c>
      <c r="K250" s="184"/>
      <c r="L250" s="184"/>
    </row>
    <row r="251" spans="1:12" ht="86.25" customHeight="1">
      <c r="A251" s="252">
        <v>195</v>
      </c>
      <c r="B251" s="184" t="s">
        <v>2315</v>
      </c>
      <c r="C251" s="184" t="s">
        <v>793</v>
      </c>
      <c r="D251" s="195"/>
      <c r="E251" s="184" t="s">
        <v>794</v>
      </c>
      <c r="F251" s="212">
        <v>104540</v>
      </c>
      <c r="G251" s="212">
        <v>103668.83</v>
      </c>
      <c r="H251" s="183"/>
      <c r="I251" s="203" t="s">
        <v>476</v>
      </c>
      <c r="J251" s="203" t="s">
        <v>2075</v>
      </c>
      <c r="K251" s="184"/>
      <c r="L251" s="184"/>
    </row>
    <row r="252" spans="1:12" ht="80.25" customHeight="1">
      <c r="A252" s="252">
        <v>196</v>
      </c>
      <c r="B252" s="184" t="s">
        <v>2315</v>
      </c>
      <c r="C252" s="184" t="s">
        <v>795</v>
      </c>
      <c r="D252" s="195"/>
      <c r="E252" s="184" t="s">
        <v>796</v>
      </c>
      <c r="F252" s="212">
        <v>5531985</v>
      </c>
      <c r="G252" s="212">
        <v>5531985</v>
      </c>
      <c r="H252" s="183"/>
      <c r="I252" s="203" t="s">
        <v>476</v>
      </c>
      <c r="J252" s="203" t="s">
        <v>2075</v>
      </c>
      <c r="K252" s="184"/>
      <c r="L252" s="184"/>
    </row>
    <row r="253" spans="1:12" ht="84.75" customHeight="1">
      <c r="A253" s="252">
        <v>197</v>
      </c>
      <c r="B253" s="184" t="s">
        <v>2315</v>
      </c>
      <c r="C253" s="184" t="s">
        <v>797</v>
      </c>
      <c r="D253" s="195"/>
      <c r="E253" s="184" t="s">
        <v>798</v>
      </c>
      <c r="F253" s="212">
        <v>254645.18</v>
      </c>
      <c r="G253" s="212">
        <v>252523.14</v>
      </c>
      <c r="H253" s="183"/>
      <c r="I253" s="203" t="s">
        <v>476</v>
      </c>
      <c r="J253" s="203" t="s">
        <v>2075</v>
      </c>
      <c r="K253" s="184"/>
      <c r="L253" s="184"/>
    </row>
    <row r="254" spans="1:12" ht="87.75" customHeight="1">
      <c r="A254" s="252">
        <v>198</v>
      </c>
      <c r="B254" s="184" t="s">
        <v>2315</v>
      </c>
      <c r="C254" s="184" t="s">
        <v>799</v>
      </c>
      <c r="D254" s="195"/>
      <c r="E254" s="184" t="s">
        <v>800</v>
      </c>
      <c r="F254" s="212">
        <v>204537</v>
      </c>
      <c r="G254" s="212">
        <v>202832.52</v>
      </c>
      <c r="H254" s="183"/>
      <c r="I254" s="203" t="s">
        <v>476</v>
      </c>
      <c r="J254" s="203" t="s">
        <v>2075</v>
      </c>
      <c r="K254" s="184"/>
      <c r="L254" s="184"/>
    </row>
    <row r="255" spans="1:12" ht="83.25" customHeight="1">
      <c r="A255" s="252">
        <v>199</v>
      </c>
      <c r="B255" s="184" t="s">
        <v>2315</v>
      </c>
      <c r="C255" s="184" t="s">
        <v>801</v>
      </c>
      <c r="D255" s="195"/>
      <c r="E255" s="184" t="s">
        <v>802</v>
      </c>
      <c r="F255" s="212">
        <v>85441</v>
      </c>
      <c r="G255" s="212">
        <v>85441</v>
      </c>
      <c r="H255" s="183"/>
      <c r="I255" s="203" t="s">
        <v>476</v>
      </c>
      <c r="J255" s="203" t="s">
        <v>2075</v>
      </c>
      <c r="K255" s="184"/>
      <c r="L255" s="184"/>
    </row>
    <row r="256" spans="1:12" ht="88.5" customHeight="1">
      <c r="A256" s="252">
        <v>200</v>
      </c>
      <c r="B256" s="184" t="s">
        <v>2315</v>
      </c>
      <c r="C256" s="184" t="s">
        <v>803</v>
      </c>
      <c r="D256" s="195"/>
      <c r="E256" s="184" t="s">
        <v>804</v>
      </c>
      <c r="F256" s="212">
        <v>232457.88</v>
      </c>
      <c r="G256" s="212">
        <v>216960.68</v>
      </c>
      <c r="H256" s="183"/>
      <c r="I256" s="203" t="s">
        <v>476</v>
      </c>
      <c r="J256" s="203" t="s">
        <v>2075</v>
      </c>
      <c r="K256" s="184"/>
      <c r="L256" s="184"/>
    </row>
    <row r="257" spans="1:12" ht="84.75" customHeight="1">
      <c r="A257" s="252">
        <v>201</v>
      </c>
      <c r="B257" s="184" t="s">
        <v>2315</v>
      </c>
      <c r="C257" s="184" t="s">
        <v>805</v>
      </c>
      <c r="D257" s="195"/>
      <c r="E257" s="184" t="s">
        <v>806</v>
      </c>
      <c r="F257" s="212">
        <v>141695</v>
      </c>
      <c r="G257" s="212">
        <v>140514.21</v>
      </c>
      <c r="H257" s="183"/>
      <c r="I257" s="203" t="s">
        <v>476</v>
      </c>
      <c r="J257" s="203" t="s">
        <v>2075</v>
      </c>
      <c r="K257" s="184"/>
      <c r="L257" s="184"/>
    </row>
    <row r="258" spans="1:12" ht="86.25" customHeight="1">
      <c r="A258" s="252">
        <v>202</v>
      </c>
      <c r="B258" s="184" t="s">
        <v>2315</v>
      </c>
      <c r="C258" s="184" t="s">
        <v>807</v>
      </c>
      <c r="D258" s="195"/>
      <c r="E258" s="184" t="s">
        <v>808</v>
      </c>
      <c r="F258" s="212">
        <v>37999.1</v>
      </c>
      <c r="G258" s="212">
        <v>35465.82</v>
      </c>
      <c r="H258" s="183"/>
      <c r="I258" s="203" t="s">
        <v>476</v>
      </c>
      <c r="J258" s="203" t="s">
        <v>2075</v>
      </c>
      <c r="K258" s="184"/>
      <c r="L258" s="184"/>
    </row>
    <row r="259" spans="1:12" ht="82.5" customHeight="1">
      <c r="A259" s="252">
        <v>203</v>
      </c>
      <c r="B259" s="184" t="s">
        <v>2315</v>
      </c>
      <c r="C259" s="184" t="s">
        <v>809</v>
      </c>
      <c r="D259" s="195"/>
      <c r="E259" s="184" t="s">
        <v>810</v>
      </c>
      <c r="F259" s="212">
        <v>153061</v>
      </c>
      <c r="G259" s="212">
        <v>142856.92</v>
      </c>
      <c r="H259" s="183"/>
      <c r="I259" s="203" t="s">
        <v>476</v>
      </c>
      <c r="J259" s="203" t="s">
        <v>2075</v>
      </c>
      <c r="K259" s="184"/>
      <c r="L259" s="184"/>
    </row>
    <row r="260" spans="1:12" ht="88.5" customHeight="1">
      <c r="A260" s="252">
        <v>204</v>
      </c>
      <c r="B260" s="184" t="s">
        <v>2315</v>
      </c>
      <c r="C260" s="184" t="s">
        <v>811</v>
      </c>
      <c r="D260" s="195"/>
      <c r="E260" s="184" t="s">
        <v>812</v>
      </c>
      <c r="F260" s="212">
        <v>127839.09</v>
      </c>
      <c r="G260" s="212">
        <v>119316.45</v>
      </c>
      <c r="H260" s="183"/>
      <c r="I260" s="203" t="s">
        <v>476</v>
      </c>
      <c r="J260" s="203" t="s">
        <v>2075</v>
      </c>
      <c r="K260" s="184"/>
      <c r="L260" s="184"/>
    </row>
    <row r="261" spans="1:12" ht="81" customHeight="1">
      <c r="A261" s="252">
        <v>205</v>
      </c>
      <c r="B261" s="184" t="s">
        <v>2315</v>
      </c>
      <c r="C261" s="184" t="s">
        <v>813</v>
      </c>
      <c r="D261" s="195"/>
      <c r="E261" s="184"/>
      <c r="F261" s="212">
        <v>155375.13</v>
      </c>
      <c r="G261" s="212">
        <v>145016.81</v>
      </c>
      <c r="H261" s="183"/>
      <c r="I261" s="203" t="s">
        <v>476</v>
      </c>
      <c r="J261" s="203" t="s">
        <v>2075</v>
      </c>
      <c r="K261" s="184"/>
      <c r="L261" s="184"/>
    </row>
    <row r="262" spans="1:12" ht="78.75">
      <c r="A262" s="252">
        <v>206</v>
      </c>
      <c r="B262" s="184" t="s">
        <v>2315</v>
      </c>
      <c r="C262" s="184" t="s">
        <v>814</v>
      </c>
      <c r="D262" s="195"/>
      <c r="E262" s="184" t="s">
        <v>815</v>
      </c>
      <c r="F262" s="212">
        <v>122316</v>
      </c>
      <c r="G262" s="212">
        <v>114161.6</v>
      </c>
      <c r="H262" s="183"/>
      <c r="I262" s="203" t="s">
        <v>476</v>
      </c>
      <c r="J262" s="203" t="s">
        <v>2075</v>
      </c>
      <c r="K262" s="184"/>
      <c r="L262" s="184"/>
    </row>
    <row r="263" spans="1:12" ht="79.5" customHeight="1">
      <c r="A263" s="252">
        <v>207</v>
      </c>
      <c r="B263" s="184" t="s">
        <v>2315</v>
      </c>
      <c r="C263" s="184" t="s">
        <v>816</v>
      </c>
      <c r="D263" s="195"/>
      <c r="E263" s="184" t="s">
        <v>817</v>
      </c>
      <c r="F263" s="212">
        <v>43122.88</v>
      </c>
      <c r="G263" s="212">
        <v>40248</v>
      </c>
      <c r="H263" s="183"/>
      <c r="I263" s="203" t="s">
        <v>476</v>
      </c>
      <c r="J263" s="203" t="s">
        <v>2075</v>
      </c>
      <c r="K263" s="184"/>
      <c r="L263" s="184"/>
    </row>
    <row r="264" spans="1:12" ht="79.5" customHeight="1">
      <c r="A264" s="252">
        <v>208</v>
      </c>
      <c r="B264" s="184" t="s">
        <v>2315</v>
      </c>
      <c r="C264" s="184" t="s">
        <v>818</v>
      </c>
      <c r="D264" s="195"/>
      <c r="E264" s="184" t="s">
        <v>819</v>
      </c>
      <c r="F264" s="212">
        <v>314095</v>
      </c>
      <c r="G264" s="212">
        <v>293155.32</v>
      </c>
      <c r="H264" s="183"/>
      <c r="I264" s="203" t="s">
        <v>476</v>
      </c>
      <c r="J264" s="203" t="s">
        <v>2075</v>
      </c>
      <c r="K264" s="184"/>
      <c r="L264" s="184"/>
    </row>
    <row r="265" spans="1:12" ht="83.25" customHeight="1">
      <c r="A265" s="252">
        <v>209</v>
      </c>
      <c r="B265" s="184" t="s">
        <v>2315</v>
      </c>
      <c r="C265" s="184" t="s">
        <v>820</v>
      </c>
      <c r="D265" s="195"/>
      <c r="E265" s="184" t="s">
        <v>821</v>
      </c>
      <c r="F265" s="212">
        <v>116544</v>
      </c>
      <c r="G265" s="212">
        <v>108774.4</v>
      </c>
      <c r="H265" s="183"/>
      <c r="I265" s="203" t="s">
        <v>476</v>
      </c>
      <c r="J265" s="203" t="s">
        <v>2075</v>
      </c>
      <c r="K265" s="184"/>
      <c r="L265" s="184"/>
    </row>
    <row r="266" spans="1:12" ht="87" customHeight="1">
      <c r="A266" s="252">
        <v>210</v>
      </c>
      <c r="B266" s="184" t="s">
        <v>2315</v>
      </c>
      <c r="C266" s="184" t="s">
        <v>822</v>
      </c>
      <c r="D266" s="195"/>
      <c r="E266" s="184" t="s">
        <v>823</v>
      </c>
      <c r="F266" s="212">
        <v>60213</v>
      </c>
      <c r="G266" s="212">
        <v>56198.76</v>
      </c>
      <c r="H266" s="183"/>
      <c r="I266" s="203" t="s">
        <v>476</v>
      </c>
      <c r="J266" s="203" t="s">
        <v>2075</v>
      </c>
      <c r="K266" s="184"/>
      <c r="L266" s="184"/>
    </row>
    <row r="267" spans="1:12" ht="90" customHeight="1">
      <c r="A267" s="252">
        <v>211</v>
      </c>
      <c r="B267" s="184" t="s">
        <v>824</v>
      </c>
      <c r="C267" s="184" t="s">
        <v>825</v>
      </c>
      <c r="D267" s="195"/>
      <c r="E267" s="184" t="s">
        <v>826</v>
      </c>
      <c r="F267" s="212">
        <v>135784.61</v>
      </c>
      <c r="G267" s="212">
        <v>134653.07</v>
      </c>
      <c r="H267" s="183"/>
      <c r="I267" s="203" t="s">
        <v>476</v>
      </c>
      <c r="J267" s="203" t="s">
        <v>2075</v>
      </c>
      <c r="K267" s="184"/>
      <c r="L267" s="184"/>
    </row>
    <row r="268" spans="1:12" ht="90" customHeight="1">
      <c r="A268" s="252">
        <v>212</v>
      </c>
      <c r="B268" s="184" t="s">
        <v>824</v>
      </c>
      <c r="C268" s="184" t="s">
        <v>827</v>
      </c>
      <c r="D268" s="195"/>
      <c r="E268" s="184" t="s">
        <v>828</v>
      </c>
      <c r="F268" s="212">
        <v>257036</v>
      </c>
      <c r="G268" s="212">
        <v>254894.03</v>
      </c>
      <c r="H268" s="183"/>
      <c r="I268" s="203" t="s">
        <v>476</v>
      </c>
      <c r="J268" s="203" t="s">
        <v>2075</v>
      </c>
      <c r="K268" s="184"/>
      <c r="L268" s="184"/>
    </row>
    <row r="269" spans="1:12" ht="93" customHeight="1">
      <c r="A269" s="252">
        <v>213</v>
      </c>
      <c r="B269" s="184" t="s">
        <v>824</v>
      </c>
      <c r="C269" s="184" t="s">
        <v>829</v>
      </c>
      <c r="D269" s="195"/>
      <c r="E269" s="184" t="s">
        <v>830</v>
      </c>
      <c r="F269" s="212">
        <v>78698</v>
      </c>
      <c r="G269" s="212">
        <v>78698</v>
      </c>
      <c r="H269" s="183"/>
      <c r="I269" s="203" t="s">
        <v>476</v>
      </c>
      <c r="J269" s="203" t="s">
        <v>2075</v>
      </c>
      <c r="K269" s="184"/>
      <c r="L269" s="184"/>
    </row>
    <row r="270" spans="1:12" ht="93" customHeight="1">
      <c r="A270" s="252">
        <v>214</v>
      </c>
      <c r="B270" s="184" t="s">
        <v>831</v>
      </c>
      <c r="C270" s="184" t="s">
        <v>832</v>
      </c>
      <c r="D270" s="208"/>
      <c r="E270" s="203" t="s">
        <v>833</v>
      </c>
      <c r="F270" s="212">
        <v>49150</v>
      </c>
      <c r="G270" s="212">
        <v>45873.36</v>
      </c>
      <c r="H270" s="209"/>
      <c r="I270" s="203" t="s">
        <v>476</v>
      </c>
      <c r="J270" s="203" t="s">
        <v>2075</v>
      </c>
      <c r="K270" s="203"/>
      <c r="L270" s="203"/>
    </row>
    <row r="271" spans="1:12" ht="90.75" customHeight="1">
      <c r="A271" s="252">
        <v>215</v>
      </c>
      <c r="B271" s="184" t="s">
        <v>834</v>
      </c>
      <c r="C271" s="184" t="s">
        <v>835</v>
      </c>
      <c r="D271" s="195"/>
      <c r="E271" s="184" t="s">
        <v>826</v>
      </c>
      <c r="F271" s="212">
        <v>61860</v>
      </c>
      <c r="G271" s="212">
        <v>61860</v>
      </c>
      <c r="H271" s="183"/>
      <c r="I271" s="203" t="s">
        <v>476</v>
      </c>
      <c r="J271" s="203" t="s">
        <v>2075</v>
      </c>
      <c r="K271" s="184"/>
      <c r="L271" s="184"/>
    </row>
    <row r="272" spans="1:12" ht="92.25" customHeight="1">
      <c r="A272" s="252">
        <v>216</v>
      </c>
      <c r="B272" s="184" t="s">
        <v>836</v>
      </c>
      <c r="C272" s="184" t="s">
        <v>837</v>
      </c>
      <c r="D272" s="195"/>
      <c r="E272" s="184" t="s">
        <v>1351</v>
      </c>
      <c r="F272" s="212">
        <v>216644</v>
      </c>
      <c r="G272" s="212">
        <v>171509.75</v>
      </c>
      <c r="H272" s="183"/>
      <c r="I272" s="203" t="s">
        <v>476</v>
      </c>
      <c r="J272" s="203" t="s">
        <v>2075</v>
      </c>
      <c r="K272" s="184"/>
      <c r="L272" s="184"/>
    </row>
    <row r="273" spans="1:12" ht="90.75" customHeight="1">
      <c r="A273" s="252">
        <v>217</v>
      </c>
      <c r="B273" s="179" t="s">
        <v>836</v>
      </c>
      <c r="C273" s="184" t="s">
        <v>838</v>
      </c>
      <c r="D273" s="195"/>
      <c r="E273" s="184" t="s">
        <v>839</v>
      </c>
      <c r="F273" s="212">
        <v>30264.95</v>
      </c>
      <c r="G273" s="212">
        <v>13570.44</v>
      </c>
      <c r="H273" s="183"/>
      <c r="I273" s="203" t="s">
        <v>476</v>
      </c>
      <c r="J273" s="203" t="s">
        <v>2075</v>
      </c>
      <c r="K273" s="184"/>
      <c r="L273" s="184"/>
    </row>
    <row r="274" spans="1:12" ht="96" customHeight="1">
      <c r="A274" s="252">
        <v>218</v>
      </c>
      <c r="B274" s="184" t="s">
        <v>836</v>
      </c>
      <c r="C274" s="184" t="s">
        <v>840</v>
      </c>
      <c r="D274" s="195"/>
      <c r="E274" s="184" t="s">
        <v>841</v>
      </c>
      <c r="F274" s="212">
        <v>57866.67</v>
      </c>
      <c r="G274" s="212">
        <v>25946.92</v>
      </c>
      <c r="H274" s="183"/>
      <c r="I274" s="203" t="s">
        <v>476</v>
      </c>
      <c r="J274" s="203" t="s">
        <v>2075</v>
      </c>
      <c r="K274" s="184"/>
      <c r="L274" s="184"/>
    </row>
    <row r="275" spans="1:12" ht="87.75" customHeight="1">
      <c r="A275" s="252">
        <v>219</v>
      </c>
      <c r="B275" s="184" t="s">
        <v>836</v>
      </c>
      <c r="C275" s="184" t="s">
        <v>842</v>
      </c>
      <c r="D275" s="195"/>
      <c r="E275" s="184" t="s">
        <v>843</v>
      </c>
      <c r="F275" s="212">
        <v>107266.43</v>
      </c>
      <c r="G275" s="212">
        <v>48097.43</v>
      </c>
      <c r="H275" s="183"/>
      <c r="I275" s="203" t="s">
        <v>476</v>
      </c>
      <c r="J275" s="203" t="s">
        <v>2075</v>
      </c>
      <c r="K275" s="184"/>
      <c r="L275" s="184"/>
    </row>
    <row r="276" spans="1:12" ht="96.75" customHeight="1">
      <c r="A276" s="252">
        <v>220</v>
      </c>
      <c r="B276" s="184" t="s">
        <v>836</v>
      </c>
      <c r="C276" s="184" t="s">
        <v>844</v>
      </c>
      <c r="D276" s="195"/>
      <c r="E276" s="184" t="s">
        <v>845</v>
      </c>
      <c r="F276" s="212">
        <v>239619.01</v>
      </c>
      <c r="G276" s="212">
        <v>107441.67</v>
      </c>
      <c r="H276" s="183"/>
      <c r="I276" s="203" t="s">
        <v>476</v>
      </c>
      <c r="J276" s="203" t="s">
        <v>2075</v>
      </c>
      <c r="K276" s="184"/>
      <c r="L276" s="184"/>
    </row>
    <row r="277" spans="1:12" ht="93.75" customHeight="1">
      <c r="A277" s="252">
        <v>221</v>
      </c>
      <c r="B277" s="184" t="s">
        <v>836</v>
      </c>
      <c r="C277" s="184" t="s">
        <v>846</v>
      </c>
      <c r="D277" s="195"/>
      <c r="E277" s="184" t="s">
        <v>847</v>
      </c>
      <c r="F277" s="212">
        <v>44962.47</v>
      </c>
      <c r="G277" s="212">
        <v>20161</v>
      </c>
      <c r="H277" s="183"/>
      <c r="I277" s="203" t="s">
        <v>476</v>
      </c>
      <c r="J277" s="203" t="s">
        <v>2075</v>
      </c>
      <c r="K277" s="184"/>
      <c r="L277" s="184"/>
    </row>
    <row r="278" spans="1:12" ht="94.5" customHeight="1">
      <c r="A278" s="252">
        <v>222</v>
      </c>
      <c r="B278" s="184" t="s">
        <v>848</v>
      </c>
      <c r="C278" s="184" t="s">
        <v>849</v>
      </c>
      <c r="D278" s="195"/>
      <c r="E278" s="184" t="s">
        <v>850</v>
      </c>
      <c r="F278" s="212">
        <v>137558.13</v>
      </c>
      <c r="G278" s="212">
        <v>61679.43</v>
      </c>
      <c r="H278" s="183"/>
      <c r="I278" s="203" t="s">
        <v>476</v>
      </c>
      <c r="J278" s="203" t="s">
        <v>2075</v>
      </c>
      <c r="K278" s="184"/>
      <c r="L278" s="184"/>
    </row>
    <row r="279" spans="1:12" ht="93.75" customHeight="1">
      <c r="A279" s="252">
        <v>223</v>
      </c>
      <c r="B279" s="184" t="s">
        <v>848</v>
      </c>
      <c r="C279" s="184" t="s">
        <v>851</v>
      </c>
      <c r="D279" s="195"/>
      <c r="E279" s="184" t="s">
        <v>852</v>
      </c>
      <c r="F279" s="212">
        <v>244366.6</v>
      </c>
      <c r="G279" s="212">
        <v>109570.85</v>
      </c>
      <c r="H279" s="183"/>
      <c r="I279" s="203" t="s">
        <v>476</v>
      </c>
      <c r="J279" s="203" t="s">
        <v>2075</v>
      </c>
      <c r="K279" s="184"/>
      <c r="L279" s="184"/>
    </row>
    <row r="280" spans="1:12" ht="95.25" customHeight="1">
      <c r="A280" s="252">
        <v>224</v>
      </c>
      <c r="B280" s="184" t="s">
        <v>848</v>
      </c>
      <c r="C280" s="184" t="s">
        <v>853</v>
      </c>
      <c r="D280" s="195"/>
      <c r="E280" s="184" t="s">
        <v>854</v>
      </c>
      <c r="F280" s="212">
        <v>39292.54</v>
      </c>
      <c r="G280" s="212">
        <v>17618.73</v>
      </c>
      <c r="H280" s="183"/>
      <c r="I280" s="203" t="s">
        <v>476</v>
      </c>
      <c r="J280" s="203" t="s">
        <v>2075</v>
      </c>
      <c r="K280" s="184"/>
      <c r="L280" s="184"/>
    </row>
    <row r="281" spans="1:12" ht="94.5" customHeight="1">
      <c r="A281" s="252">
        <v>225</v>
      </c>
      <c r="B281" s="184" t="s">
        <v>848</v>
      </c>
      <c r="C281" s="184" t="s">
        <v>855</v>
      </c>
      <c r="D281" s="195"/>
      <c r="E281" s="184" t="s">
        <v>856</v>
      </c>
      <c r="F281" s="212">
        <v>56831.98</v>
      </c>
      <c r="G281" s="212">
        <v>25482</v>
      </c>
      <c r="H281" s="183"/>
      <c r="I281" s="203" t="s">
        <v>476</v>
      </c>
      <c r="J281" s="203" t="s">
        <v>2075</v>
      </c>
      <c r="K281" s="184"/>
      <c r="L281" s="184"/>
    </row>
    <row r="282" spans="1:12" ht="105" customHeight="1">
      <c r="A282" s="252">
        <v>226</v>
      </c>
      <c r="B282" s="184" t="s">
        <v>848</v>
      </c>
      <c r="C282" s="184" t="s">
        <v>857</v>
      </c>
      <c r="D282" s="195"/>
      <c r="E282" s="184" t="s">
        <v>858</v>
      </c>
      <c r="F282" s="212">
        <v>71520.94</v>
      </c>
      <c r="G282" s="212">
        <v>32069.41</v>
      </c>
      <c r="H282" s="183"/>
      <c r="I282" s="203" t="s">
        <v>476</v>
      </c>
      <c r="J282" s="203" t="s">
        <v>2075</v>
      </c>
      <c r="K282" s="184"/>
      <c r="L282" s="184"/>
    </row>
    <row r="283" spans="1:12" ht="102" customHeight="1">
      <c r="A283" s="252">
        <v>227</v>
      </c>
      <c r="B283" s="184" t="s">
        <v>848</v>
      </c>
      <c r="C283" s="184" t="s">
        <v>859</v>
      </c>
      <c r="D283" s="195"/>
      <c r="E283" s="184" t="s">
        <v>860</v>
      </c>
      <c r="F283" s="212">
        <v>39392.05</v>
      </c>
      <c r="G283" s="212">
        <v>17662.34</v>
      </c>
      <c r="H283" s="183"/>
      <c r="I283" s="203" t="s">
        <v>476</v>
      </c>
      <c r="J283" s="203" t="s">
        <v>2075</v>
      </c>
      <c r="K283" s="184"/>
      <c r="L283" s="184"/>
    </row>
    <row r="284" spans="1:12" ht="96" customHeight="1">
      <c r="A284" s="252">
        <v>228</v>
      </c>
      <c r="B284" s="184" t="s">
        <v>848</v>
      </c>
      <c r="C284" s="184" t="s">
        <v>861</v>
      </c>
      <c r="D284" s="195"/>
      <c r="E284" s="184" t="s">
        <v>862</v>
      </c>
      <c r="F284" s="212">
        <v>53126.57</v>
      </c>
      <c r="G284" s="212">
        <v>23820.5</v>
      </c>
      <c r="H284" s="183"/>
      <c r="I284" s="203" t="s">
        <v>476</v>
      </c>
      <c r="J284" s="203" t="s">
        <v>2075</v>
      </c>
      <c r="K284" s="184"/>
      <c r="L284" s="184"/>
    </row>
    <row r="285" spans="1:12" ht="106.5" customHeight="1">
      <c r="A285" s="252">
        <v>229</v>
      </c>
      <c r="B285" s="184" t="s">
        <v>863</v>
      </c>
      <c r="C285" s="184" t="s">
        <v>864</v>
      </c>
      <c r="D285" s="195"/>
      <c r="E285" s="184" t="s">
        <v>865</v>
      </c>
      <c r="F285" s="212">
        <v>167752.46</v>
      </c>
      <c r="G285" s="212">
        <v>75291.09</v>
      </c>
      <c r="H285" s="183"/>
      <c r="I285" s="203" t="s">
        <v>476</v>
      </c>
      <c r="J285" s="203" t="s">
        <v>2075</v>
      </c>
      <c r="K285" s="184"/>
      <c r="L285" s="184"/>
    </row>
    <row r="286" spans="1:12" ht="105.75" customHeight="1">
      <c r="A286" s="252">
        <v>230</v>
      </c>
      <c r="B286" s="184" t="s">
        <v>866</v>
      </c>
      <c r="C286" s="184" t="s">
        <v>867</v>
      </c>
      <c r="D286" s="195"/>
      <c r="E286" s="184" t="s">
        <v>868</v>
      </c>
      <c r="F286" s="212">
        <v>321382</v>
      </c>
      <c r="G286" s="212">
        <v>254427.5</v>
      </c>
      <c r="H286" s="183"/>
      <c r="I286" s="203" t="s">
        <v>476</v>
      </c>
      <c r="J286" s="203" t="s">
        <v>2075</v>
      </c>
      <c r="K286" s="184"/>
      <c r="L286" s="184"/>
    </row>
    <row r="287" spans="1:12" ht="106.5" customHeight="1">
      <c r="A287" s="252">
        <v>231</v>
      </c>
      <c r="B287" s="184" t="s">
        <v>866</v>
      </c>
      <c r="C287" s="184" t="s">
        <v>869</v>
      </c>
      <c r="D287" s="195"/>
      <c r="E287" s="184" t="s">
        <v>870</v>
      </c>
      <c r="F287" s="212">
        <v>117445</v>
      </c>
      <c r="G287" s="212">
        <v>92977.25</v>
      </c>
      <c r="H287" s="183"/>
      <c r="I287" s="203" t="s">
        <v>476</v>
      </c>
      <c r="J287" s="203" t="s">
        <v>2075</v>
      </c>
      <c r="K287" s="184"/>
      <c r="L287" s="184"/>
    </row>
    <row r="288" spans="1:12" ht="103.5" customHeight="1">
      <c r="A288" s="252">
        <v>232</v>
      </c>
      <c r="B288" s="184" t="s">
        <v>866</v>
      </c>
      <c r="C288" s="184" t="s">
        <v>871</v>
      </c>
      <c r="D288" s="195"/>
      <c r="E288" s="184" t="s">
        <v>1352</v>
      </c>
      <c r="F288" s="212">
        <v>62787.6</v>
      </c>
      <c r="G288" s="212">
        <v>28152.36</v>
      </c>
      <c r="H288" s="183"/>
      <c r="I288" s="203" t="s">
        <v>476</v>
      </c>
      <c r="J288" s="203" t="s">
        <v>2075</v>
      </c>
      <c r="K288" s="184"/>
      <c r="L288" s="184"/>
    </row>
    <row r="289" spans="1:12" ht="101.25" customHeight="1">
      <c r="A289" s="252">
        <v>233</v>
      </c>
      <c r="B289" s="179" t="s">
        <v>872</v>
      </c>
      <c r="C289" s="184" t="s">
        <v>873</v>
      </c>
      <c r="D289" s="208"/>
      <c r="E289" s="203" t="s">
        <v>874</v>
      </c>
      <c r="F289" s="212">
        <v>42958</v>
      </c>
      <c r="G289" s="212">
        <v>41526.08</v>
      </c>
      <c r="H289" s="209"/>
      <c r="I289" s="203" t="s">
        <v>476</v>
      </c>
      <c r="J289" s="203" t="s">
        <v>2075</v>
      </c>
      <c r="K289" s="203"/>
      <c r="L289" s="203"/>
    </row>
    <row r="290" spans="1:12" ht="97.5" customHeight="1">
      <c r="A290" s="252">
        <v>234</v>
      </c>
      <c r="B290" s="179" t="s">
        <v>872</v>
      </c>
      <c r="C290" s="184" t="s">
        <v>875</v>
      </c>
      <c r="D290" s="208"/>
      <c r="E290" s="203" t="s">
        <v>876</v>
      </c>
      <c r="F290" s="212">
        <v>54113.65</v>
      </c>
      <c r="G290" s="212">
        <v>52309.85</v>
      </c>
      <c r="H290" s="209"/>
      <c r="I290" s="203" t="s">
        <v>476</v>
      </c>
      <c r="J290" s="203" t="s">
        <v>2075</v>
      </c>
      <c r="K290" s="203"/>
      <c r="L290" s="203"/>
    </row>
    <row r="291" spans="1:12" ht="90" customHeight="1">
      <c r="A291" s="252">
        <v>235</v>
      </c>
      <c r="B291" s="179" t="s">
        <v>872</v>
      </c>
      <c r="C291" s="184" t="s">
        <v>877</v>
      </c>
      <c r="D291" s="208"/>
      <c r="E291" s="203" t="s">
        <v>878</v>
      </c>
      <c r="F291" s="212">
        <v>110884.75</v>
      </c>
      <c r="G291" s="212">
        <v>107188.59</v>
      </c>
      <c r="H291" s="209"/>
      <c r="I291" s="203" t="s">
        <v>476</v>
      </c>
      <c r="J291" s="203" t="s">
        <v>2075</v>
      </c>
      <c r="K291" s="203"/>
      <c r="L291" s="203"/>
    </row>
    <row r="292" spans="1:12" ht="96.75" customHeight="1">
      <c r="A292" s="252">
        <v>236</v>
      </c>
      <c r="B292" s="179" t="s">
        <v>872</v>
      </c>
      <c r="C292" s="184" t="s">
        <v>879</v>
      </c>
      <c r="D292" s="208"/>
      <c r="E292" s="203" t="s">
        <v>880</v>
      </c>
      <c r="F292" s="212">
        <v>62023</v>
      </c>
      <c r="G292" s="212">
        <v>59955.56</v>
      </c>
      <c r="H292" s="209"/>
      <c r="I292" s="203" t="s">
        <v>476</v>
      </c>
      <c r="J292" s="203" t="s">
        <v>2075</v>
      </c>
      <c r="K292" s="203"/>
      <c r="L292" s="203"/>
    </row>
    <row r="293" spans="1:12" ht="87" customHeight="1">
      <c r="A293" s="252">
        <v>237</v>
      </c>
      <c r="B293" s="184" t="s">
        <v>872</v>
      </c>
      <c r="C293" s="184" t="s">
        <v>881</v>
      </c>
      <c r="D293" s="195"/>
      <c r="E293" s="184" t="s">
        <v>882</v>
      </c>
      <c r="F293" s="212">
        <v>174784</v>
      </c>
      <c r="G293" s="212">
        <v>174784</v>
      </c>
      <c r="H293" s="183"/>
      <c r="I293" s="203" t="s">
        <v>476</v>
      </c>
      <c r="J293" s="203" t="s">
        <v>2075</v>
      </c>
      <c r="K293" s="184"/>
      <c r="L293" s="184"/>
    </row>
    <row r="294" spans="1:12" ht="87" customHeight="1">
      <c r="A294" s="252">
        <v>238</v>
      </c>
      <c r="B294" s="263" t="s">
        <v>872</v>
      </c>
      <c r="C294" s="184" t="s">
        <v>883</v>
      </c>
      <c r="D294" s="195"/>
      <c r="E294" s="184" t="s">
        <v>884</v>
      </c>
      <c r="F294" s="212">
        <v>133272</v>
      </c>
      <c r="G294" s="212">
        <v>133272</v>
      </c>
      <c r="H294" s="183"/>
      <c r="I294" s="203" t="s">
        <v>476</v>
      </c>
      <c r="J294" s="203" t="s">
        <v>2075</v>
      </c>
      <c r="K294" s="184"/>
      <c r="L294" s="184"/>
    </row>
    <row r="295" spans="1:12" ht="84.75" customHeight="1">
      <c r="A295" s="252">
        <v>239</v>
      </c>
      <c r="B295" s="179" t="s">
        <v>885</v>
      </c>
      <c r="C295" s="184" t="s">
        <v>886</v>
      </c>
      <c r="D295" s="208"/>
      <c r="E295" s="203" t="s">
        <v>887</v>
      </c>
      <c r="F295" s="212">
        <v>95919</v>
      </c>
      <c r="G295" s="212">
        <v>92721.68</v>
      </c>
      <c r="H295" s="209"/>
      <c r="I295" s="203" t="s">
        <v>476</v>
      </c>
      <c r="J295" s="203" t="s">
        <v>2075</v>
      </c>
      <c r="K295" s="203"/>
      <c r="L295" s="203"/>
    </row>
    <row r="296" spans="1:12" ht="84.75" customHeight="1">
      <c r="A296" s="252">
        <v>240</v>
      </c>
      <c r="B296" s="179" t="s">
        <v>885</v>
      </c>
      <c r="C296" s="184" t="s">
        <v>888</v>
      </c>
      <c r="D296" s="208"/>
      <c r="E296" s="203" t="s">
        <v>889</v>
      </c>
      <c r="F296" s="212">
        <v>2457181</v>
      </c>
      <c r="G296" s="212">
        <v>2457181</v>
      </c>
      <c r="H296" s="209"/>
      <c r="I296" s="203" t="s">
        <v>476</v>
      </c>
      <c r="J296" s="203" t="s">
        <v>2075</v>
      </c>
      <c r="K296" s="203"/>
      <c r="L296" s="203"/>
    </row>
    <row r="297" spans="1:12" ht="96" customHeight="1">
      <c r="A297" s="252">
        <v>241</v>
      </c>
      <c r="B297" s="179" t="s">
        <v>885</v>
      </c>
      <c r="C297" s="184" t="s">
        <v>890</v>
      </c>
      <c r="D297" s="208"/>
      <c r="E297" s="203" t="s">
        <v>891</v>
      </c>
      <c r="F297" s="212">
        <v>72306.05</v>
      </c>
      <c r="G297" s="212">
        <v>69895.85</v>
      </c>
      <c r="H297" s="209"/>
      <c r="I297" s="203" t="s">
        <v>476</v>
      </c>
      <c r="J297" s="203" t="s">
        <v>2075</v>
      </c>
      <c r="K297" s="203"/>
      <c r="L297" s="203"/>
    </row>
    <row r="298" spans="1:12" ht="82.5" customHeight="1">
      <c r="A298" s="252">
        <v>242</v>
      </c>
      <c r="B298" s="184" t="s">
        <v>885</v>
      </c>
      <c r="C298" s="184" t="s">
        <v>892</v>
      </c>
      <c r="D298" s="195"/>
      <c r="E298" s="184" t="s">
        <v>893</v>
      </c>
      <c r="F298" s="212">
        <v>105256</v>
      </c>
      <c r="G298" s="212">
        <v>82450.62</v>
      </c>
      <c r="H298" s="183"/>
      <c r="I298" s="203" t="s">
        <v>476</v>
      </c>
      <c r="J298" s="203" t="s">
        <v>2075</v>
      </c>
      <c r="K298" s="184"/>
      <c r="L298" s="184"/>
    </row>
    <row r="299" spans="1:12" ht="83.25" customHeight="1">
      <c r="A299" s="252">
        <v>243</v>
      </c>
      <c r="B299" s="184" t="s">
        <v>872</v>
      </c>
      <c r="C299" s="184" t="s">
        <v>1356</v>
      </c>
      <c r="D299" s="195"/>
      <c r="E299" s="184" t="s">
        <v>1357</v>
      </c>
      <c r="F299" s="212">
        <v>82041</v>
      </c>
      <c r="G299" s="212">
        <v>82041</v>
      </c>
      <c r="H299" s="183"/>
      <c r="I299" s="203" t="s">
        <v>476</v>
      </c>
      <c r="J299" s="203" t="s">
        <v>2075</v>
      </c>
      <c r="K299" s="184"/>
      <c r="L299" s="184"/>
    </row>
    <row r="300" spans="1:12" ht="86.25" customHeight="1">
      <c r="A300" s="252">
        <v>244</v>
      </c>
      <c r="B300" s="184" t="s">
        <v>885</v>
      </c>
      <c r="C300" s="184" t="s">
        <v>894</v>
      </c>
      <c r="D300" s="195"/>
      <c r="E300" s="184" t="s">
        <v>895</v>
      </c>
      <c r="F300" s="212">
        <v>100516.87</v>
      </c>
      <c r="G300" s="212">
        <v>45070.25</v>
      </c>
      <c r="H300" s="183"/>
      <c r="I300" s="203" t="s">
        <v>476</v>
      </c>
      <c r="J300" s="203" t="s">
        <v>2075</v>
      </c>
      <c r="K300" s="184"/>
      <c r="L300" s="184"/>
    </row>
    <row r="301" spans="1:12" ht="124.5" customHeight="1">
      <c r="A301" s="252">
        <v>245</v>
      </c>
      <c r="B301" s="262" t="s">
        <v>896</v>
      </c>
      <c r="C301" s="184" t="s">
        <v>897</v>
      </c>
      <c r="D301" s="195" t="s">
        <v>248</v>
      </c>
      <c r="E301" s="184" t="s">
        <v>247</v>
      </c>
      <c r="F301" s="212">
        <v>1</v>
      </c>
      <c r="G301" s="212">
        <v>0</v>
      </c>
      <c r="H301" s="183"/>
      <c r="I301" s="203" t="s">
        <v>476</v>
      </c>
      <c r="J301" s="203" t="s">
        <v>2075</v>
      </c>
      <c r="K301" s="184"/>
      <c r="L301" s="184" t="s">
        <v>249</v>
      </c>
    </row>
    <row r="302" spans="1:12" s="21" customFormat="1" ht="84.75" customHeight="1">
      <c r="A302" s="252">
        <v>246</v>
      </c>
      <c r="B302" s="262" t="s">
        <v>898</v>
      </c>
      <c r="C302" s="265" t="s">
        <v>899</v>
      </c>
      <c r="D302" s="266"/>
      <c r="E302" s="265" t="s">
        <v>900</v>
      </c>
      <c r="F302" s="267">
        <v>176644</v>
      </c>
      <c r="G302" s="267">
        <v>176644</v>
      </c>
      <c r="H302" s="268"/>
      <c r="I302" s="269" t="s">
        <v>476</v>
      </c>
      <c r="J302" s="269" t="s">
        <v>2075</v>
      </c>
      <c r="K302" s="265"/>
      <c r="L302" s="265"/>
    </row>
    <row r="303" spans="1:12" s="21" customFormat="1" ht="81.75" customHeight="1">
      <c r="A303" s="252">
        <v>247</v>
      </c>
      <c r="B303" s="262" t="s">
        <v>898</v>
      </c>
      <c r="C303" s="265" t="s">
        <v>901</v>
      </c>
      <c r="D303" s="266"/>
      <c r="E303" s="265" t="s">
        <v>902</v>
      </c>
      <c r="F303" s="267">
        <v>50470</v>
      </c>
      <c r="G303" s="267">
        <v>50470</v>
      </c>
      <c r="H303" s="268"/>
      <c r="I303" s="269" t="s">
        <v>476</v>
      </c>
      <c r="J303" s="269" t="s">
        <v>2075</v>
      </c>
      <c r="K303" s="265"/>
      <c r="L303" s="265"/>
    </row>
    <row r="304" spans="1:12" s="21" customFormat="1" ht="87.75" customHeight="1">
      <c r="A304" s="252">
        <v>248</v>
      </c>
      <c r="B304" s="262" t="s">
        <v>903</v>
      </c>
      <c r="C304" s="265" t="s">
        <v>904</v>
      </c>
      <c r="D304" s="266"/>
      <c r="E304" s="265" t="s">
        <v>1353</v>
      </c>
      <c r="F304" s="267">
        <v>50470</v>
      </c>
      <c r="G304" s="267">
        <v>50470</v>
      </c>
      <c r="H304" s="268"/>
      <c r="I304" s="269" t="s">
        <v>476</v>
      </c>
      <c r="J304" s="269" t="s">
        <v>2075</v>
      </c>
      <c r="K304" s="265"/>
      <c r="L304" s="265"/>
    </row>
    <row r="305" spans="1:12" ht="123" customHeight="1">
      <c r="A305" s="252">
        <v>249</v>
      </c>
      <c r="B305" s="262" t="s">
        <v>905</v>
      </c>
      <c r="C305" s="184" t="s">
        <v>906</v>
      </c>
      <c r="D305" s="195" t="s">
        <v>251</v>
      </c>
      <c r="E305" s="184" t="s">
        <v>250</v>
      </c>
      <c r="F305" s="212">
        <v>1</v>
      </c>
      <c r="G305" s="212">
        <v>0</v>
      </c>
      <c r="H305" s="183"/>
      <c r="I305" s="203" t="s">
        <v>476</v>
      </c>
      <c r="J305" s="203" t="s">
        <v>2075</v>
      </c>
      <c r="K305" s="184"/>
      <c r="L305" s="184" t="s">
        <v>252</v>
      </c>
    </row>
    <row r="306" spans="1:12" ht="136.5" customHeight="1">
      <c r="A306" s="252">
        <v>250</v>
      </c>
      <c r="B306" s="262" t="s">
        <v>907</v>
      </c>
      <c r="C306" s="184" t="s">
        <v>908</v>
      </c>
      <c r="D306" s="195" t="s">
        <v>253</v>
      </c>
      <c r="E306" s="184" t="s">
        <v>250</v>
      </c>
      <c r="F306" s="212">
        <v>1</v>
      </c>
      <c r="G306" s="212">
        <v>0</v>
      </c>
      <c r="H306" s="183"/>
      <c r="I306" s="203" t="s">
        <v>476</v>
      </c>
      <c r="J306" s="203" t="s">
        <v>2075</v>
      </c>
      <c r="K306" s="184"/>
      <c r="L306" s="184" t="s">
        <v>254</v>
      </c>
    </row>
    <row r="307" spans="1:12" ht="130.5" customHeight="1">
      <c r="A307" s="252">
        <v>251</v>
      </c>
      <c r="B307" s="262" t="s">
        <v>909</v>
      </c>
      <c r="C307" s="184" t="s">
        <v>910</v>
      </c>
      <c r="D307" s="195" t="s">
        <v>255</v>
      </c>
      <c r="E307" s="184" t="s">
        <v>256</v>
      </c>
      <c r="F307" s="212">
        <v>1</v>
      </c>
      <c r="G307" s="212">
        <v>0</v>
      </c>
      <c r="H307" s="183"/>
      <c r="I307" s="203" t="s">
        <v>476</v>
      </c>
      <c r="J307" s="203" t="s">
        <v>2075</v>
      </c>
      <c r="K307" s="184"/>
      <c r="L307" s="184" t="s">
        <v>257</v>
      </c>
    </row>
    <row r="308" spans="1:12" ht="137.25" customHeight="1">
      <c r="A308" s="252">
        <v>252</v>
      </c>
      <c r="B308" s="262" t="s">
        <v>911</v>
      </c>
      <c r="C308" s="184" t="s">
        <v>912</v>
      </c>
      <c r="D308" s="195" t="s">
        <v>259</v>
      </c>
      <c r="E308" s="184" t="s">
        <v>258</v>
      </c>
      <c r="F308" s="212">
        <v>1</v>
      </c>
      <c r="G308" s="212">
        <v>0</v>
      </c>
      <c r="H308" s="183"/>
      <c r="I308" s="203" t="s">
        <v>476</v>
      </c>
      <c r="J308" s="203" t="s">
        <v>2075</v>
      </c>
      <c r="K308" s="184"/>
      <c r="L308" s="184" t="s">
        <v>260</v>
      </c>
    </row>
    <row r="309" spans="1:12" ht="132" customHeight="1">
      <c r="A309" s="252">
        <v>253</v>
      </c>
      <c r="B309" s="262" t="s">
        <v>182</v>
      </c>
      <c r="C309" s="184" t="s">
        <v>913</v>
      </c>
      <c r="D309" s="195" t="s">
        <v>262</v>
      </c>
      <c r="E309" s="184" t="s">
        <v>261</v>
      </c>
      <c r="F309" s="212">
        <v>1</v>
      </c>
      <c r="G309" s="212">
        <v>0</v>
      </c>
      <c r="H309" s="183"/>
      <c r="I309" s="203" t="s">
        <v>476</v>
      </c>
      <c r="J309" s="203" t="s">
        <v>2075</v>
      </c>
      <c r="K309" s="184"/>
      <c r="L309" s="184" t="s">
        <v>260</v>
      </c>
    </row>
    <row r="310" spans="1:12" ht="138.75" customHeight="1">
      <c r="A310" s="252">
        <v>254</v>
      </c>
      <c r="B310" s="262" t="s">
        <v>914</v>
      </c>
      <c r="C310" s="184" t="s">
        <v>915</v>
      </c>
      <c r="D310" s="195" t="s">
        <v>283</v>
      </c>
      <c r="E310" s="200" t="s">
        <v>282</v>
      </c>
      <c r="F310" s="212">
        <v>1</v>
      </c>
      <c r="G310" s="212">
        <v>0</v>
      </c>
      <c r="H310" s="183"/>
      <c r="I310" s="203" t="s">
        <v>476</v>
      </c>
      <c r="J310" s="203" t="s">
        <v>2075</v>
      </c>
      <c r="K310" s="184"/>
      <c r="L310" s="184" t="s">
        <v>284</v>
      </c>
    </row>
    <row r="311" spans="1:12" ht="84.75" customHeight="1">
      <c r="A311" s="252">
        <v>255</v>
      </c>
      <c r="B311" s="184" t="s">
        <v>916</v>
      </c>
      <c r="C311" s="184"/>
      <c r="D311" s="195"/>
      <c r="E311" s="184"/>
      <c r="F311" s="212">
        <v>1611547.46</v>
      </c>
      <c r="G311" s="212">
        <v>847151.56</v>
      </c>
      <c r="H311" s="183"/>
      <c r="I311" s="203" t="s">
        <v>476</v>
      </c>
      <c r="J311" s="203" t="s">
        <v>2075</v>
      </c>
      <c r="K311" s="184"/>
      <c r="L311" s="184"/>
    </row>
    <row r="312" spans="1:12" ht="83.25" customHeight="1">
      <c r="A312" s="252">
        <v>256</v>
      </c>
      <c r="B312" s="184" t="s">
        <v>917</v>
      </c>
      <c r="C312" s="184"/>
      <c r="D312" s="195"/>
      <c r="E312" s="184" t="s">
        <v>918</v>
      </c>
      <c r="F312" s="212">
        <v>265215.41</v>
      </c>
      <c r="G312" s="212">
        <v>258585.02</v>
      </c>
      <c r="H312" s="183"/>
      <c r="I312" s="203" t="s">
        <v>476</v>
      </c>
      <c r="J312" s="203" t="s">
        <v>2075</v>
      </c>
      <c r="K312" s="184"/>
      <c r="L312" s="184"/>
    </row>
    <row r="313" spans="1:12" ht="88.5" customHeight="1">
      <c r="A313" s="252">
        <v>257</v>
      </c>
      <c r="B313" s="184" t="s">
        <v>919</v>
      </c>
      <c r="C313" s="184"/>
      <c r="D313" s="195"/>
      <c r="E313" s="184"/>
      <c r="F313" s="212">
        <v>446901</v>
      </c>
      <c r="G313" s="212">
        <v>435728.46</v>
      </c>
      <c r="H313" s="183"/>
      <c r="I313" s="203" t="s">
        <v>476</v>
      </c>
      <c r="J313" s="203" t="s">
        <v>2075</v>
      </c>
      <c r="K313" s="184"/>
      <c r="L313" s="184"/>
    </row>
    <row r="314" spans="1:12" ht="81.75" customHeight="1">
      <c r="A314" s="252">
        <v>258</v>
      </c>
      <c r="B314" s="184" t="s">
        <v>920</v>
      </c>
      <c r="C314" s="184" t="s">
        <v>921</v>
      </c>
      <c r="D314" s="195"/>
      <c r="E314" s="184"/>
      <c r="F314" s="212">
        <v>3609648.78</v>
      </c>
      <c r="G314" s="212">
        <v>3252445.5</v>
      </c>
      <c r="H314" s="183"/>
      <c r="I314" s="203" t="s">
        <v>476</v>
      </c>
      <c r="J314" s="203" t="s">
        <v>2075</v>
      </c>
      <c r="K314" s="184"/>
      <c r="L314" s="184"/>
    </row>
    <row r="315" spans="1:12" ht="132" customHeight="1">
      <c r="A315" s="252">
        <v>259</v>
      </c>
      <c r="B315" s="262" t="s">
        <v>922</v>
      </c>
      <c r="C315" s="184" t="s">
        <v>923</v>
      </c>
      <c r="D315" s="195" t="s">
        <v>279</v>
      </c>
      <c r="E315" s="200" t="s">
        <v>280</v>
      </c>
      <c r="F315" s="212">
        <v>1</v>
      </c>
      <c r="G315" s="212">
        <v>1</v>
      </c>
      <c r="H315" s="183"/>
      <c r="I315" s="203" t="s">
        <v>476</v>
      </c>
      <c r="J315" s="203" t="s">
        <v>2075</v>
      </c>
      <c r="K315" s="184"/>
      <c r="L315" s="184" t="s">
        <v>281</v>
      </c>
    </row>
    <row r="316" spans="1:12" ht="210.75" customHeight="1">
      <c r="A316" s="252">
        <v>260</v>
      </c>
      <c r="B316" s="179" t="s">
        <v>517</v>
      </c>
      <c r="C316" s="184"/>
      <c r="D316" s="195"/>
      <c r="E316" s="200"/>
      <c r="F316" s="212">
        <v>19719.08</v>
      </c>
      <c r="G316" s="212">
        <v>19719.08</v>
      </c>
      <c r="H316" s="183"/>
      <c r="I316" s="203" t="s">
        <v>2254</v>
      </c>
      <c r="J316" s="203" t="s">
        <v>2075</v>
      </c>
      <c r="K316" s="184"/>
      <c r="L316" s="184"/>
    </row>
    <row r="317" spans="1:12" ht="93.75" customHeight="1">
      <c r="A317" s="252">
        <v>261</v>
      </c>
      <c r="B317" s="262" t="s">
        <v>518</v>
      </c>
      <c r="C317" s="184" t="s">
        <v>519</v>
      </c>
      <c r="D317" s="195"/>
      <c r="E317" s="200" t="s">
        <v>520</v>
      </c>
      <c r="F317" s="212">
        <v>1</v>
      </c>
      <c r="G317" s="212">
        <v>1</v>
      </c>
      <c r="H317" s="183"/>
      <c r="I317" s="203" t="s">
        <v>476</v>
      </c>
      <c r="J317" s="203" t="s">
        <v>2075</v>
      </c>
      <c r="K317" s="184"/>
      <c r="L317" s="184"/>
    </row>
    <row r="318" spans="1:12" ht="97.5" customHeight="1">
      <c r="A318" s="252">
        <v>262</v>
      </c>
      <c r="B318" s="179" t="s">
        <v>521</v>
      </c>
      <c r="C318" s="184"/>
      <c r="D318" s="195"/>
      <c r="E318" s="200"/>
      <c r="F318" s="212">
        <v>1334.94</v>
      </c>
      <c r="G318" s="212">
        <v>1334.94</v>
      </c>
      <c r="H318" s="183"/>
      <c r="I318" s="203" t="s">
        <v>2254</v>
      </c>
      <c r="J318" s="203" t="s">
        <v>2075</v>
      </c>
      <c r="K318" s="184"/>
      <c r="L318" s="184"/>
    </row>
    <row r="319" spans="1:12" ht="109.5" customHeight="1">
      <c r="A319" s="252">
        <v>263</v>
      </c>
      <c r="B319" s="262" t="s">
        <v>522</v>
      </c>
      <c r="C319" s="184" t="s">
        <v>523</v>
      </c>
      <c r="D319" s="281" t="s">
        <v>524</v>
      </c>
      <c r="E319" s="282" t="s">
        <v>392</v>
      </c>
      <c r="F319" s="345">
        <f>1</f>
        <v>1</v>
      </c>
      <c r="G319" s="212">
        <v>1</v>
      </c>
      <c r="H319" s="183"/>
      <c r="I319" s="203" t="s">
        <v>476</v>
      </c>
      <c r="J319" s="203" t="s">
        <v>2075</v>
      </c>
      <c r="K319" s="184"/>
      <c r="L319" s="184" t="s">
        <v>391</v>
      </c>
    </row>
    <row r="320" spans="1:12" ht="200.25" customHeight="1">
      <c r="A320" s="252">
        <v>264</v>
      </c>
      <c r="B320" s="179" t="s">
        <v>525</v>
      </c>
      <c r="C320" s="184" t="s">
        <v>526</v>
      </c>
      <c r="D320" s="195"/>
      <c r="E320" s="200"/>
      <c r="F320" s="212">
        <v>44820.76</v>
      </c>
      <c r="G320" s="212">
        <v>44820.76</v>
      </c>
      <c r="H320" s="183"/>
      <c r="I320" s="203" t="s">
        <v>2254</v>
      </c>
      <c r="J320" s="203" t="s">
        <v>2075</v>
      </c>
      <c r="K320" s="184"/>
      <c r="L320" s="184"/>
    </row>
    <row r="321" spans="1:12" ht="111" customHeight="1">
      <c r="A321" s="252">
        <v>265</v>
      </c>
      <c r="B321" s="262" t="s">
        <v>522</v>
      </c>
      <c r="C321" s="184" t="s">
        <v>527</v>
      </c>
      <c r="D321" s="195"/>
      <c r="E321" s="200" t="s">
        <v>528</v>
      </c>
      <c r="F321" s="212">
        <v>1</v>
      </c>
      <c r="G321" s="212">
        <v>1</v>
      </c>
      <c r="H321" s="183"/>
      <c r="I321" s="203" t="s">
        <v>476</v>
      </c>
      <c r="J321" s="203" t="s">
        <v>2075</v>
      </c>
      <c r="K321" s="184"/>
      <c r="L321" s="184"/>
    </row>
    <row r="322" spans="1:12" ht="160.5" customHeight="1">
      <c r="A322" s="252">
        <v>266</v>
      </c>
      <c r="B322" s="179" t="s">
        <v>525</v>
      </c>
      <c r="C322" s="184" t="s">
        <v>529</v>
      </c>
      <c r="D322" s="195"/>
      <c r="E322" s="200"/>
      <c r="F322" s="212">
        <v>17929.3</v>
      </c>
      <c r="G322" s="212">
        <v>17929.3</v>
      </c>
      <c r="H322" s="183"/>
      <c r="I322" s="203" t="s">
        <v>2254</v>
      </c>
      <c r="J322" s="203" t="s">
        <v>2075</v>
      </c>
      <c r="K322" s="184"/>
      <c r="L322" s="184"/>
    </row>
    <row r="323" spans="1:12" ht="126" customHeight="1">
      <c r="A323" s="252">
        <v>267</v>
      </c>
      <c r="B323" s="262" t="s">
        <v>530</v>
      </c>
      <c r="C323" s="184" t="s">
        <v>2265</v>
      </c>
      <c r="D323" s="195" t="s">
        <v>275</v>
      </c>
      <c r="E323" s="184" t="s">
        <v>276</v>
      </c>
      <c r="F323" s="212">
        <v>1</v>
      </c>
      <c r="G323" s="212">
        <v>1</v>
      </c>
      <c r="H323" s="183"/>
      <c r="I323" s="203" t="s">
        <v>476</v>
      </c>
      <c r="J323" s="203" t="s">
        <v>2075</v>
      </c>
      <c r="K323" s="184"/>
      <c r="L323" s="184" t="s">
        <v>277</v>
      </c>
    </row>
    <row r="324" spans="1:12" ht="185.25" customHeight="1">
      <c r="A324" s="252">
        <v>268</v>
      </c>
      <c r="B324" s="179" t="s">
        <v>525</v>
      </c>
      <c r="C324" s="184" t="s">
        <v>531</v>
      </c>
      <c r="D324" s="195"/>
      <c r="E324" s="200"/>
      <c r="F324" s="212">
        <v>14940.25</v>
      </c>
      <c r="G324" s="212">
        <v>14940.25</v>
      </c>
      <c r="H324" s="183"/>
      <c r="I324" s="203" t="s">
        <v>2254</v>
      </c>
      <c r="J324" s="203" t="s">
        <v>2075</v>
      </c>
      <c r="K324" s="184"/>
      <c r="L324" s="184"/>
    </row>
    <row r="325" spans="1:12" ht="106.5" customHeight="1">
      <c r="A325" s="252">
        <v>269</v>
      </c>
      <c r="B325" s="262" t="s">
        <v>532</v>
      </c>
      <c r="C325" s="184" t="s">
        <v>2265</v>
      </c>
      <c r="D325" s="195" t="s">
        <v>264</v>
      </c>
      <c r="E325" s="184" t="s">
        <v>263</v>
      </c>
      <c r="F325" s="212">
        <v>1</v>
      </c>
      <c r="G325" s="212">
        <v>1</v>
      </c>
      <c r="H325" s="183"/>
      <c r="I325" s="203" t="s">
        <v>476</v>
      </c>
      <c r="J325" s="203" t="s">
        <v>2075</v>
      </c>
      <c r="K325" s="184"/>
      <c r="L325" s="184" t="s">
        <v>278</v>
      </c>
    </row>
    <row r="326" spans="1:12" ht="100.5" customHeight="1">
      <c r="A326" s="252">
        <v>270</v>
      </c>
      <c r="B326" s="184" t="s">
        <v>533</v>
      </c>
      <c r="C326" s="184" t="s">
        <v>534</v>
      </c>
      <c r="D326" s="195"/>
      <c r="E326" s="184"/>
      <c r="F326" s="212">
        <v>211357.1</v>
      </c>
      <c r="G326" s="212">
        <v>0</v>
      </c>
      <c r="H326" s="183"/>
      <c r="I326" s="203" t="s">
        <v>476</v>
      </c>
      <c r="J326" s="203" t="s">
        <v>2075</v>
      </c>
      <c r="K326" s="184"/>
      <c r="L326" s="184"/>
    </row>
    <row r="327" spans="1:12" ht="96.75" customHeight="1">
      <c r="A327" s="252">
        <v>271</v>
      </c>
      <c r="B327" s="184" t="s">
        <v>535</v>
      </c>
      <c r="C327" s="184" t="s">
        <v>536</v>
      </c>
      <c r="D327" s="195"/>
      <c r="E327" s="184"/>
      <c r="F327" s="212">
        <v>311071.47</v>
      </c>
      <c r="G327" s="212">
        <v>0</v>
      </c>
      <c r="H327" s="183"/>
      <c r="I327" s="203" t="s">
        <v>476</v>
      </c>
      <c r="J327" s="203" t="s">
        <v>2075</v>
      </c>
      <c r="K327" s="184"/>
      <c r="L327" s="184"/>
    </row>
    <row r="328" spans="1:12" ht="97.5" customHeight="1">
      <c r="A328" s="252">
        <v>272</v>
      </c>
      <c r="B328" s="184" t="s">
        <v>537</v>
      </c>
      <c r="C328" s="184" t="s">
        <v>538</v>
      </c>
      <c r="D328" s="195"/>
      <c r="E328" s="184" t="s">
        <v>539</v>
      </c>
      <c r="F328" s="212">
        <v>414946</v>
      </c>
      <c r="G328" s="212">
        <v>0</v>
      </c>
      <c r="H328" s="183"/>
      <c r="I328" s="203" t="s">
        <v>476</v>
      </c>
      <c r="J328" s="203" t="s">
        <v>2075</v>
      </c>
      <c r="K328" s="184"/>
      <c r="L328" s="184"/>
    </row>
    <row r="329" spans="1:12" ht="96.75" customHeight="1">
      <c r="A329" s="252">
        <v>273</v>
      </c>
      <c r="B329" s="184" t="s">
        <v>537</v>
      </c>
      <c r="C329" s="184" t="s">
        <v>540</v>
      </c>
      <c r="D329" s="195"/>
      <c r="E329" s="184" t="s">
        <v>539</v>
      </c>
      <c r="F329" s="212">
        <v>224165</v>
      </c>
      <c r="G329" s="212">
        <v>0</v>
      </c>
      <c r="H329" s="183"/>
      <c r="I329" s="203" t="s">
        <v>476</v>
      </c>
      <c r="J329" s="203" t="s">
        <v>2075</v>
      </c>
      <c r="K329" s="184"/>
      <c r="L329" s="184"/>
    </row>
    <row r="330" spans="1:12" ht="99" customHeight="1">
      <c r="A330" s="252">
        <v>274</v>
      </c>
      <c r="B330" s="184" t="s">
        <v>541</v>
      </c>
      <c r="C330" s="184" t="s">
        <v>542</v>
      </c>
      <c r="D330" s="195"/>
      <c r="E330" s="184" t="s">
        <v>543</v>
      </c>
      <c r="F330" s="212">
        <v>994137</v>
      </c>
      <c r="G330" s="212">
        <v>0</v>
      </c>
      <c r="H330" s="183"/>
      <c r="I330" s="203" t="s">
        <v>476</v>
      </c>
      <c r="J330" s="203" t="s">
        <v>2075</v>
      </c>
      <c r="K330" s="184"/>
      <c r="L330" s="184"/>
    </row>
    <row r="331" spans="1:12" ht="93" customHeight="1">
      <c r="A331" s="252">
        <v>275</v>
      </c>
      <c r="B331" s="184" t="s">
        <v>544</v>
      </c>
      <c r="C331" s="184" t="s">
        <v>545</v>
      </c>
      <c r="D331" s="195"/>
      <c r="E331" s="184" t="s">
        <v>546</v>
      </c>
      <c r="F331" s="212">
        <v>70485.18</v>
      </c>
      <c r="G331" s="212">
        <v>34530.42</v>
      </c>
      <c r="H331" s="183"/>
      <c r="I331" s="203" t="s">
        <v>476</v>
      </c>
      <c r="J331" s="203" t="s">
        <v>2075</v>
      </c>
      <c r="K331" s="184"/>
      <c r="L331" s="184"/>
    </row>
    <row r="332" spans="1:12" ht="95.25" customHeight="1">
      <c r="A332" s="252">
        <v>276</v>
      </c>
      <c r="B332" s="184" t="s">
        <v>544</v>
      </c>
      <c r="C332" s="184" t="s">
        <v>547</v>
      </c>
      <c r="D332" s="195"/>
      <c r="E332" s="184" t="s">
        <v>548</v>
      </c>
      <c r="F332" s="283">
        <v>54397.73</v>
      </c>
      <c r="G332" s="212">
        <v>28846.94</v>
      </c>
      <c r="H332" s="183"/>
      <c r="I332" s="203" t="s">
        <v>476</v>
      </c>
      <c r="J332" s="203" t="s">
        <v>2075</v>
      </c>
      <c r="K332" s="184"/>
      <c r="L332" s="184"/>
    </row>
    <row r="333" spans="1:12" ht="88.5" customHeight="1">
      <c r="A333" s="252">
        <v>277</v>
      </c>
      <c r="B333" s="184" t="s">
        <v>549</v>
      </c>
      <c r="C333" s="184" t="s">
        <v>550</v>
      </c>
      <c r="D333" s="195"/>
      <c r="E333" s="184"/>
      <c r="F333" s="212">
        <v>46320</v>
      </c>
      <c r="G333" s="212">
        <v>36670</v>
      </c>
      <c r="H333" s="183"/>
      <c r="I333" s="203" t="s">
        <v>476</v>
      </c>
      <c r="J333" s="203" t="s">
        <v>2075</v>
      </c>
      <c r="K333" s="184"/>
      <c r="L333" s="184"/>
    </row>
    <row r="334" spans="1:12" ht="83.25" customHeight="1">
      <c r="A334" s="252">
        <v>278</v>
      </c>
      <c r="B334" s="184" t="s">
        <v>551</v>
      </c>
      <c r="C334" s="184" t="s">
        <v>552</v>
      </c>
      <c r="D334" s="195"/>
      <c r="E334" s="184" t="s">
        <v>553</v>
      </c>
      <c r="F334" s="212">
        <v>113809.48</v>
      </c>
      <c r="G334" s="212">
        <v>60374.82</v>
      </c>
      <c r="H334" s="183"/>
      <c r="I334" s="203" t="s">
        <v>476</v>
      </c>
      <c r="J334" s="203" t="s">
        <v>2075</v>
      </c>
      <c r="K334" s="184"/>
      <c r="L334" s="184"/>
    </row>
    <row r="335" spans="1:12" ht="94.5" customHeight="1">
      <c r="A335" s="252">
        <v>279</v>
      </c>
      <c r="B335" s="184" t="s">
        <v>551</v>
      </c>
      <c r="C335" s="184" t="s">
        <v>554</v>
      </c>
      <c r="D335" s="195"/>
      <c r="E335" s="184" t="s">
        <v>555</v>
      </c>
      <c r="F335" s="212">
        <v>37965.74</v>
      </c>
      <c r="G335" s="212">
        <v>20140.3</v>
      </c>
      <c r="H335" s="183"/>
      <c r="I335" s="203" t="s">
        <v>476</v>
      </c>
      <c r="J335" s="203" t="s">
        <v>2075</v>
      </c>
      <c r="K335" s="184"/>
      <c r="L335" s="184"/>
    </row>
    <row r="336" spans="1:12" ht="92.25" customHeight="1">
      <c r="A336" s="252">
        <v>280</v>
      </c>
      <c r="B336" s="184" t="s">
        <v>551</v>
      </c>
      <c r="C336" s="184" t="s">
        <v>556</v>
      </c>
      <c r="D336" s="195"/>
      <c r="E336" s="184" t="s">
        <v>557</v>
      </c>
      <c r="F336" s="212">
        <v>256408.38</v>
      </c>
      <c r="G336" s="212">
        <v>136023.73</v>
      </c>
      <c r="H336" s="183"/>
      <c r="I336" s="203" t="s">
        <v>476</v>
      </c>
      <c r="J336" s="203" t="s">
        <v>2075</v>
      </c>
      <c r="K336" s="184"/>
      <c r="L336" s="184"/>
    </row>
    <row r="337" spans="1:12" ht="90.75" customHeight="1">
      <c r="A337" s="252">
        <v>281</v>
      </c>
      <c r="B337" s="184" t="s">
        <v>551</v>
      </c>
      <c r="C337" s="184" t="s">
        <v>558</v>
      </c>
      <c r="D337" s="195"/>
      <c r="E337" s="184" t="s">
        <v>559</v>
      </c>
      <c r="F337" s="212">
        <v>49297.04</v>
      </c>
      <c r="G337" s="212">
        <v>24150.58</v>
      </c>
      <c r="H337" s="183"/>
      <c r="I337" s="203" t="s">
        <v>476</v>
      </c>
      <c r="J337" s="203" t="s">
        <v>2075</v>
      </c>
      <c r="K337" s="184"/>
      <c r="L337" s="184"/>
    </row>
    <row r="338" spans="1:12" ht="93.75" customHeight="1">
      <c r="A338" s="252">
        <v>282</v>
      </c>
      <c r="B338" s="184" t="s">
        <v>551</v>
      </c>
      <c r="C338" s="184" t="s">
        <v>560</v>
      </c>
      <c r="D338" s="195"/>
      <c r="E338" s="184" t="s">
        <v>561</v>
      </c>
      <c r="F338" s="212">
        <v>78484.5</v>
      </c>
      <c r="G338" s="212">
        <v>51107.1</v>
      </c>
      <c r="H338" s="183"/>
      <c r="I338" s="203" t="s">
        <v>476</v>
      </c>
      <c r="J338" s="203" t="s">
        <v>2075</v>
      </c>
      <c r="K338" s="184"/>
      <c r="L338" s="184"/>
    </row>
    <row r="339" spans="1:12" ht="93.75" customHeight="1">
      <c r="A339" s="252">
        <v>283</v>
      </c>
      <c r="B339" s="184" t="s">
        <v>551</v>
      </c>
      <c r="C339" s="184" t="s">
        <v>562</v>
      </c>
      <c r="D339" s="195"/>
      <c r="E339" s="184" t="s">
        <v>563</v>
      </c>
      <c r="F339" s="212">
        <v>154025.43</v>
      </c>
      <c r="G339" s="212">
        <v>81709.49</v>
      </c>
      <c r="H339" s="183"/>
      <c r="I339" s="203" t="s">
        <v>476</v>
      </c>
      <c r="J339" s="203" t="s">
        <v>2075</v>
      </c>
      <c r="K339" s="184"/>
      <c r="L339" s="184"/>
    </row>
    <row r="340" spans="1:12" ht="84" customHeight="1">
      <c r="A340" s="252">
        <v>284</v>
      </c>
      <c r="B340" s="184" t="s">
        <v>551</v>
      </c>
      <c r="C340" s="184" t="s">
        <v>564</v>
      </c>
      <c r="D340" s="195"/>
      <c r="E340" s="184" t="s">
        <v>565</v>
      </c>
      <c r="F340" s="212">
        <v>132915.4</v>
      </c>
      <c r="G340" s="212">
        <v>79459.14</v>
      </c>
      <c r="H340" s="183"/>
      <c r="I340" s="203" t="s">
        <v>476</v>
      </c>
      <c r="J340" s="203" t="s">
        <v>2075</v>
      </c>
      <c r="K340" s="184"/>
      <c r="L340" s="184"/>
    </row>
    <row r="341" spans="1:12" ht="93" customHeight="1">
      <c r="A341" s="252">
        <v>285</v>
      </c>
      <c r="B341" s="184" t="s">
        <v>551</v>
      </c>
      <c r="C341" s="184" t="s">
        <v>566</v>
      </c>
      <c r="D341" s="195"/>
      <c r="E341" s="184" t="s">
        <v>567</v>
      </c>
      <c r="F341" s="212">
        <v>23597.78</v>
      </c>
      <c r="G341" s="212">
        <v>11776.78</v>
      </c>
      <c r="H341" s="183"/>
      <c r="I341" s="203" t="s">
        <v>476</v>
      </c>
      <c r="J341" s="203" t="s">
        <v>2075</v>
      </c>
      <c r="K341" s="184"/>
      <c r="L341" s="184"/>
    </row>
    <row r="342" spans="1:12" ht="87.75" customHeight="1">
      <c r="A342" s="252">
        <v>286</v>
      </c>
      <c r="B342" s="184" t="s">
        <v>551</v>
      </c>
      <c r="C342" s="184" t="s">
        <v>568</v>
      </c>
      <c r="D342" s="195"/>
      <c r="E342" s="184" t="s">
        <v>569</v>
      </c>
      <c r="F342" s="212">
        <v>385751.05</v>
      </c>
      <c r="G342" s="212">
        <v>212961.59</v>
      </c>
      <c r="H342" s="183"/>
      <c r="I342" s="203" t="s">
        <v>476</v>
      </c>
      <c r="J342" s="203" t="s">
        <v>2075</v>
      </c>
      <c r="K342" s="184"/>
      <c r="L342" s="184"/>
    </row>
    <row r="343" spans="1:12" ht="91.5" customHeight="1">
      <c r="A343" s="252">
        <v>287</v>
      </c>
      <c r="B343" s="184" t="s">
        <v>551</v>
      </c>
      <c r="C343" s="184" t="s">
        <v>570</v>
      </c>
      <c r="D343" s="195"/>
      <c r="E343" s="184" t="s">
        <v>571</v>
      </c>
      <c r="F343" s="212">
        <v>43431.3</v>
      </c>
      <c r="G343" s="212">
        <v>25964.09</v>
      </c>
      <c r="H343" s="183"/>
      <c r="I343" s="203" t="s">
        <v>476</v>
      </c>
      <c r="J343" s="203" t="s">
        <v>2075</v>
      </c>
      <c r="K343" s="184"/>
      <c r="L343" s="184"/>
    </row>
    <row r="344" spans="1:12" ht="98.25" customHeight="1">
      <c r="A344" s="252">
        <v>288</v>
      </c>
      <c r="B344" s="184" t="s">
        <v>551</v>
      </c>
      <c r="C344" s="184" t="s">
        <v>572</v>
      </c>
      <c r="D344" s="195"/>
      <c r="E344" s="184" t="s">
        <v>573</v>
      </c>
      <c r="F344" s="212">
        <v>69386.29</v>
      </c>
      <c r="G344" s="212">
        <v>33992.24</v>
      </c>
      <c r="H344" s="183"/>
      <c r="I344" s="203" t="s">
        <v>476</v>
      </c>
      <c r="J344" s="203" t="s">
        <v>2075</v>
      </c>
      <c r="K344" s="184"/>
      <c r="L344" s="184"/>
    </row>
    <row r="345" spans="1:12" ht="93" customHeight="1">
      <c r="A345" s="252">
        <v>289</v>
      </c>
      <c r="B345" s="184" t="s">
        <v>551</v>
      </c>
      <c r="C345" s="184" t="s">
        <v>574</v>
      </c>
      <c r="D345" s="195"/>
      <c r="E345" s="184" t="s">
        <v>575</v>
      </c>
      <c r="F345" s="212">
        <v>109928.59</v>
      </c>
      <c r="G345" s="212">
        <v>58316.21</v>
      </c>
      <c r="H345" s="183"/>
      <c r="I345" s="203" t="s">
        <v>476</v>
      </c>
      <c r="J345" s="203" t="s">
        <v>2075</v>
      </c>
      <c r="K345" s="184"/>
      <c r="L345" s="184"/>
    </row>
    <row r="346" spans="1:12" ht="99" customHeight="1">
      <c r="A346" s="252">
        <v>290</v>
      </c>
      <c r="B346" s="184" t="s">
        <v>551</v>
      </c>
      <c r="C346" s="184" t="s">
        <v>576</v>
      </c>
      <c r="D346" s="195"/>
      <c r="E346" s="184" t="s">
        <v>577</v>
      </c>
      <c r="F346" s="212">
        <v>59223.43</v>
      </c>
      <c r="G346" s="212">
        <v>31418.05</v>
      </c>
      <c r="H346" s="183"/>
      <c r="I346" s="203" t="s">
        <v>476</v>
      </c>
      <c r="J346" s="203" t="s">
        <v>2075</v>
      </c>
      <c r="K346" s="184"/>
      <c r="L346" s="184"/>
    </row>
    <row r="347" spans="1:12" ht="103.5" customHeight="1">
      <c r="A347" s="252">
        <v>291</v>
      </c>
      <c r="B347" s="184" t="s">
        <v>578</v>
      </c>
      <c r="C347" s="184" t="s">
        <v>579</v>
      </c>
      <c r="D347" s="195"/>
      <c r="E347" s="184" t="s">
        <v>580</v>
      </c>
      <c r="F347" s="212">
        <v>329287.15</v>
      </c>
      <c r="G347" s="212">
        <v>174685.37</v>
      </c>
      <c r="H347" s="183"/>
      <c r="I347" s="203" t="s">
        <v>476</v>
      </c>
      <c r="J347" s="203" t="s">
        <v>2075</v>
      </c>
      <c r="K347" s="184"/>
      <c r="L347" s="184"/>
    </row>
    <row r="348" spans="1:12" ht="94.5" customHeight="1">
      <c r="A348" s="252">
        <v>292</v>
      </c>
      <c r="B348" s="184" t="s">
        <v>578</v>
      </c>
      <c r="C348" s="184" t="s">
        <v>581</v>
      </c>
      <c r="D348" s="195"/>
      <c r="E348" s="184" t="s">
        <v>582</v>
      </c>
      <c r="F348" s="212">
        <v>121951.11</v>
      </c>
      <c r="G348" s="212">
        <v>64694.67</v>
      </c>
      <c r="H348" s="183"/>
      <c r="I348" s="203" t="s">
        <v>476</v>
      </c>
      <c r="J348" s="203" t="s">
        <v>2075</v>
      </c>
      <c r="K348" s="184"/>
      <c r="L348" s="184"/>
    </row>
    <row r="349" spans="1:12" ht="102" customHeight="1">
      <c r="A349" s="252">
        <v>293</v>
      </c>
      <c r="B349" s="184" t="s">
        <v>578</v>
      </c>
      <c r="C349" s="184" t="s">
        <v>583</v>
      </c>
      <c r="D349" s="195"/>
      <c r="E349" s="184" t="s">
        <v>584</v>
      </c>
      <c r="F349" s="212">
        <v>61996.87</v>
      </c>
      <c r="G349" s="212">
        <v>32889.19</v>
      </c>
      <c r="H349" s="183"/>
      <c r="I349" s="203" t="s">
        <v>476</v>
      </c>
      <c r="J349" s="203" t="s">
        <v>2075</v>
      </c>
      <c r="K349" s="184"/>
      <c r="L349" s="184"/>
    </row>
    <row r="350" spans="1:12" ht="99" customHeight="1">
      <c r="A350" s="252">
        <v>294</v>
      </c>
      <c r="B350" s="184" t="s">
        <v>578</v>
      </c>
      <c r="C350" s="184" t="s">
        <v>585</v>
      </c>
      <c r="D350" s="195"/>
      <c r="E350" s="184" t="s">
        <v>586</v>
      </c>
      <c r="F350" s="212">
        <v>468378.59</v>
      </c>
      <c r="G350" s="212">
        <v>248472.25</v>
      </c>
      <c r="H350" s="183"/>
      <c r="I350" s="203" t="s">
        <v>476</v>
      </c>
      <c r="J350" s="203" t="s">
        <v>2075</v>
      </c>
      <c r="K350" s="184"/>
      <c r="L350" s="184"/>
    </row>
    <row r="351" spans="1:12" ht="107.25" customHeight="1">
      <c r="A351" s="252">
        <v>295</v>
      </c>
      <c r="B351" s="184" t="s">
        <v>578</v>
      </c>
      <c r="C351" s="184" t="s">
        <v>587</v>
      </c>
      <c r="D351" s="195"/>
      <c r="E351" s="184" t="s">
        <v>588</v>
      </c>
      <c r="F351" s="212">
        <v>158606.1</v>
      </c>
      <c r="G351" s="212">
        <v>84140.11</v>
      </c>
      <c r="H351" s="183"/>
      <c r="I351" s="203" t="s">
        <v>476</v>
      </c>
      <c r="J351" s="203" t="s">
        <v>2075</v>
      </c>
      <c r="K351" s="184"/>
      <c r="L351" s="184"/>
    </row>
    <row r="352" spans="1:12" ht="96" customHeight="1">
      <c r="A352" s="252">
        <v>296</v>
      </c>
      <c r="B352" s="184" t="s">
        <v>578</v>
      </c>
      <c r="C352" s="184" t="s">
        <v>589</v>
      </c>
      <c r="D352" s="195"/>
      <c r="E352" s="184" t="s">
        <v>590</v>
      </c>
      <c r="F352" s="212">
        <v>40638.6</v>
      </c>
      <c r="G352" s="212">
        <v>21558.23</v>
      </c>
      <c r="H352" s="183"/>
      <c r="I352" s="203" t="s">
        <v>476</v>
      </c>
      <c r="J352" s="203" t="s">
        <v>2075</v>
      </c>
      <c r="K352" s="184"/>
      <c r="L352" s="184"/>
    </row>
    <row r="353" spans="1:12" ht="93.75" customHeight="1">
      <c r="A353" s="252">
        <v>297</v>
      </c>
      <c r="B353" s="184" t="s">
        <v>578</v>
      </c>
      <c r="C353" s="184" t="s">
        <v>591</v>
      </c>
      <c r="D353" s="195"/>
      <c r="E353" s="184" t="s">
        <v>592</v>
      </c>
      <c r="F353" s="212">
        <v>44261.62</v>
      </c>
      <c r="G353" s="212">
        <v>23479.43</v>
      </c>
      <c r="H353" s="183"/>
      <c r="I353" s="203" t="s">
        <v>476</v>
      </c>
      <c r="J353" s="203" t="s">
        <v>2075</v>
      </c>
      <c r="K353" s="184"/>
      <c r="L353" s="184"/>
    </row>
    <row r="354" spans="1:12" ht="100.5" customHeight="1">
      <c r="A354" s="252">
        <v>298</v>
      </c>
      <c r="B354" s="184" t="s">
        <v>578</v>
      </c>
      <c r="C354" s="184" t="s">
        <v>593</v>
      </c>
      <c r="D354" s="195"/>
      <c r="E354" s="184" t="s">
        <v>594</v>
      </c>
      <c r="F354" s="212">
        <v>183595.95</v>
      </c>
      <c r="G354" s="212">
        <v>164669.54</v>
      </c>
      <c r="H354" s="183"/>
      <c r="I354" s="203" t="s">
        <v>476</v>
      </c>
      <c r="J354" s="203" t="s">
        <v>2075</v>
      </c>
      <c r="K354" s="184"/>
      <c r="L354" s="184"/>
    </row>
    <row r="355" spans="1:12" ht="91.5" customHeight="1">
      <c r="A355" s="252">
        <v>299</v>
      </c>
      <c r="B355" s="184" t="s">
        <v>578</v>
      </c>
      <c r="C355" s="184" t="s">
        <v>595</v>
      </c>
      <c r="D355" s="195"/>
      <c r="E355" s="184" t="s">
        <v>596</v>
      </c>
      <c r="F355" s="202">
        <v>277059.38</v>
      </c>
      <c r="G355" s="202">
        <v>135731.07</v>
      </c>
      <c r="H355" s="183"/>
      <c r="I355" s="203" t="s">
        <v>476</v>
      </c>
      <c r="J355" s="203" t="s">
        <v>2075</v>
      </c>
      <c r="K355" s="184"/>
      <c r="L355" s="184"/>
    </row>
    <row r="356" spans="1:12" ht="103.5" customHeight="1">
      <c r="A356" s="252">
        <v>300</v>
      </c>
      <c r="B356" s="184" t="s">
        <v>578</v>
      </c>
      <c r="C356" s="184" t="s">
        <v>597</v>
      </c>
      <c r="D356" s="195"/>
      <c r="E356" s="184" t="s">
        <v>598</v>
      </c>
      <c r="F356" s="202">
        <v>220036.94</v>
      </c>
      <c r="G356" s="202">
        <v>136463.29</v>
      </c>
      <c r="H356" s="183"/>
      <c r="I356" s="203" t="s">
        <v>476</v>
      </c>
      <c r="J356" s="203" t="s">
        <v>2075</v>
      </c>
      <c r="K356" s="184"/>
      <c r="L356" s="184"/>
    </row>
    <row r="357" spans="1:12" ht="99.75" customHeight="1">
      <c r="A357" s="252">
        <v>301</v>
      </c>
      <c r="B357" s="184" t="s">
        <v>578</v>
      </c>
      <c r="C357" s="184" t="s">
        <v>599</v>
      </c>
      <c r="D357" s="195"/>
      <c r="E357" s="184" t="s">
        <v>600</v>
      </c>
      <c r="F357" s="202">
        <v>247020.2</v>
      </c>
      <c r="G357" s="202">
        <v>147673.02</v>
      </c>
      <c r="H357" s="183"/>
      <c r="I357" s="203" t="s">
        <v>476</v>
      </c>
      <c r="J357" s="203" t="s">
        <v>2075</v>
      </c>
      <c r="K357" s="184"/>
      <c r="L357" s="184"/>
    </row>
    <row r="358" spans="1:12" ht="95.25" customHeight="1">
      <c r="A358" s="252">
        <v>302</v>
      </c>
      <c r="B358" s="184" t="s">
        <v>578</v>
      </c>
      <c r="C358" s="184" t="s">
        <v>601</v>
      </c>
      <c r="D358" s="195"/>
      <c r="E358" s="184" t="s">
        <v>602</v>
      </c>
      <c r="F358" s="202">
        <v>599371.2</v>
      </c>
      <c r="G358" s="202">
        <v>351611.45</v>
      </c>
      <c r="H358" s="183"/>
      <c r="I358" s="203" t="s">
        <v>476</v>
      </c>
      <c r="J358" s="203" t="s">
        <v>2075</v>
      </c>
      <c r="K358" s="184"/>
      <c r="L358" s="184"/>
    </row>
    <row r="359" spans="1:12" ht="93" customHeight="1">
      <c r="A359" s="252">
        <v>303</v>
      </c>
      <c r="B359" s="184" t="s">
        <v>578</v>
      </c>
      <c r="C359" s="184" t="s">
        <v>603</v>
      </c>
      <c r="D359" s="195"/>
      <c r="E359" s="184" t="s">
        <v>604</v>
      </c>
      <c r="F359" s="202">
        <v>77137.37</v>
      </c>
      <c r="G359" s="202">
        <v>37789.76</v>
      </c>
      <c r="H359" s="183"/>
      <c r="I359" s="203" t="s">
        <v>476</v>
      </c>
      <c r="J359" s="203" t="s">
        <v>2075</v>
      </c>
      <c r="K359" s="184"/>
      <c r="L359" s="184"/>
    </row>
    <row r="360" spans="1:12" ht="100.5" customHeight="1">
      <c r="A360" s="252">
        <v>304</v>
      </c>
      <c r="B360" s="184" t="s">
        <v>578</v>
      </c>
      <c r="C360" s="184" t="s">
        <v>605</v>
      </c>
      <c r="D360" s="195"/>
      <c r="E360" s="184" t="s">
        <v>606</v>
      </c>
      <c r="F360" s="202">
        <v>368914.6</v>
      </c>
      <c r="G360" s="202">
        <v>216417.84</v>
      </c>
      <c r="H360" s="183"/>
      <c r="I360" s="203" t="s">
        <v>476</v>
      </c>
      <c r="J360" s="203" t="s">
        <v>2075</v>
      </c>
      <c r="K360" s="184"/>
      <c r="L360" s="184"/>
    </row>
    <row r="361" spans="1:12" ht="99" customHeight="1">
      <c r="A361" s="252">
        <v>305</v>
      </c>
      <c r="B361" s="184" t="s">
        <v>578</v>
      </c>
      <c r="C361" s="184" t="s">
        <v>607</v>
      </c>
      <c r="D361" s="195"/>
      <c r="E361" s="184" t="s">
        <v>608</v>
      </c>
      <c r="F361" s="202">
        <v>113357.94</v>
      </c>
      <c r="G361" s="202">
        <v>55534.22</v>
      </c>
      <c r="H361" s="183"/>
      <c r="I361" s="203" t="s">
        <v>476</v>
      </c>
      <c r="J361" s="203" t="s">
        <v>2075</v>
      </c>
      <c r="K361" s="184"/>
      <c r="L361" s="184"/>
    </row>
    <row r="362" spans="1:12" ht="93" customHeight="1">
      <c r="A362" s="252">
        <v>306</v>
      </c>
      <c r="B362" s="184" t="s">
        <v>609</v>
      </c>
      <c r="C362" s="184" t="s">
        <v>1562</v>
      </c>
      <c r="D362" s="195"/>
      <c r="E362" s="184" t="s">
        <v>1563</v>
      </c>
      <c r="F362" s="202">
        <v>332063.8</v>
      </c>
      <c r="G362" s="202">
        <v>176158.05</v>
      </c>
      <c r="H362" s="183"/>
      <c r="I362" s="203" t="s">
        <v>476</v>
      </c>
      <c r="J362" s="203" t="s">
        <v>2075</v>
      </c>
      <c r="K362" s="184"/>
      <c r="L362" s="184"/>
    </row>
    <row r="363" spans="1:12" ht="100.5" customHeight="1">
      <c r="A363" s="252">
        <v>307</v>
      </c>
      <c r="B363" s="184" t="s">
        <v>609</v>
      </c>
      <c r="C363" s="184" t="s">
        <v>1564</v>
      </c>
      <c r="D363" s="195"/>
      <c r="E363" s="184" t="s">
        <v>1565</v>
      </c>
      <c r="F363" s="202">
        <v>36171.35</v>
      </c>
      <c r="G363" s="202">
        <v>17720.38</v>
      </c>
      <c r="H363" s="183"/>
      <c r="I363" s="203" t="s">
        <v>476</v>
      </c>
      <c r="J363" s="203" t="s">
        <v>2075</v>
      </c>
      <c r="K363" s="184"/>
      <c r="L363" s="184"/>
    </row>
    <row r="364" spans="1:12" ht="94.5" customHeight="1">
      <c r="A364" s="252">
        <v>308</v>
      </c>
      <c r="B364" s="184" t="s">
        <v>609</v>
      </c>
      <c r="C364" s="184" t="s">
        <v>1566</v>
      </c>
      <c r="D364" s="195"/>
      <c r="E364" s="184" t="s">
        <v>1567</v>
      </c>
      <c r="F364" s="212">
        <v>119596.04</v>
      </c>
      <c r="G364" s="212">
        <v>58590.09</v>
      </c>
      <c r="H364" s="183"/>
      <c r="I364" s="203" t="s">
        <v>476</v>
      </c>
      <c r="J364" s="203" t="s">
        <v>2075</v>
      </c>
      <c r="K364" s="184"/>
      <c r="L364" s="184"/>
    </row>
    <row r="365" spans="1:12" ht="87.75" customHeight="1">
      <c r="A365" s="252">
        <v>309</v>
      </c>
      <c r="B365" s="184" t="s">
        <v>609</v>
      </c>
      <c r="C365" s="184" t="s">
        <v>1568</v>
      </c>
      <c r="D365" s="195"/>
      <c r="E365" s="184" t="s">
        <v>1569</v>
      </c>
      <c r="F365" s="212">
        <v>92097.04</v>
      </c>
      <c r="G365" s="212">
        <v>45118.19</v>
      </c>
      <c r="H365" s="183"/>
      <c r="I365" s="203" t="s">
        <v>476</v>
      </c>
      <c r="J365" s="203" t="s">
        <v>2075</v>
      </c>
      <c r="K365" s="184"/>
      <c r="L365" s="184"/>
    </row>
    <row r="366" spans="1:12" ht="89.25" customHeight="1">
      <c r="A366" s="252">
        <v>310</v>
      </c>
      <c r="B366" s="184" t="s">
        <v>1570</v>
      </c>
      <c r="C366" s="184" t="s">
        <v>1571</v>
      </c>
      <c r="D366" s="195"/>
      <c r="E366" s="184"/>
      <c r="F366" s="212">
        <v>134435.45</v>
      </c>
      <c r="G366" s="212">
        <v>117630.95</v>
      </c>
      <c r="H366" s="183"/>
      <c r="I366" s="203" t="s">
        <v>476</v>
      </c>
      <c r="J366" s="203" t="s">
        <v>2075</v>
      </c>
      <c r="K366" s="184"/>
      <c r="L366" s="184"/>
    </row>
    <row r="367" spans="1:12" ht="101.25" customHeight="1">
      <c r="A367" s="252">
        <v>311</v>
      </c>
      <c r="B367" s="284" t="s">
        <v>1570</v>
      </c>
      <c r="C367" s="184" t="s">
        <v>1572</v>
      </c>
      <c r="D367" s="195"/>
      <c r="E367" s="184"/>
      <c r="F367" s="212">
        <v>133606.89</v>
      </c>
      <c r="G367" s="212">
        <v>116906.04</v>
      </c>
      <c r="H367" s="183"/>
      <c r="I367" s="203" t="s">
        <v>476</v>
      </c>
      <c r="J367" s="203" t="s">
        <v>2075</v>
      </c>
      <c r="K367" s="184"/>
      <c r="L367" s="184"/>
    </row>
    <row r="368" spans="1:12" s="21" customFormat="1" ht="92.25" customHeight="1">
      <c r="A368" s="252">
        <v>312</v>
      </c>
      <c r="B368" s="285" t="s">
        <v>1570</v>
      </c>
      <c r="C368" s="265" t="s">
        <v>1573</v>
      </c>
      <c r="D368" s="266"/>
      <c r="E368" s="265"/>
      <c r="F368" s="267">
        <v>78221</v>
      </c>
      <c r="G368" s="267">
        <v>62576.84</v>
      </c>
      <c r="H368" s="268"/>
      <c r="I368" s="269" t="s">
        <v>476</v>
      </c>
      <c r="J368" s="269" t="s">
        <v>2075</v>
      </c>
      <c r="K368" s="265"/>
      <c r="L368" s="265"/>
    </row>
    <row r="369" spans="1:12" ht="106.5" customHeight="1">
      <c r="A369" s="252">
        <v>313</v>
      </c>
      <c r="B369" s="184" t="s">
        <v>1574</v>
      </c>
      <c r="C369" s="184" t="s">
        <v>1575</v>
      </c>
      <c r="D369" s="195"/>
      <c r="E369" s="184"/>
      <c r="F369" s="212">
        <v>30634</v>
      </c>
      <c r="G369" s="212">
        <v>24252</v>
      </c>
      <c r="H369" s="183"/>
      <c r="I369" s="203" t="s">
        <v>476</v>
      </c>
      <c r="J369" s="203" t="s">
        <v>2075</v>
      </c>
      <c r="K369" s="184"/>
      <c r="L369" s="184"/>
    </row>
    <row r="370" spans="1:12" s="22" customFormat="1" ht="96" customHeight="1">
      <c r="A370" s="252">
        <v>314</v>
      </c>
      <c r="B370" s="184" t="s">
        <v>1576</v>
      </c>
      <c r="C370" s="184" t="s">
        <v>1577</v>
      </c>
      <c r="D370" s="195"/>
      <c r="E370" s="184"/>
      <c r="F370" s="212">
        <v>186431.17</v>
      </c>
      <c r="G370" s="212">
        <v>163127.32</v>
      </c>
      <c r="H370" s="183"/>
      <c r="I370" s="203" t="s">
        <v>476</v>
      </c>
      <c r="J370" s="203" t="s">
        <v>2075</v>
      </c>
      <c r="K370" s="184"/>
      <c r="L370" s="184"/>
    </row>
    <row r="371" spans="1:12" s="22" customFormat="1" ht="92.25" customHeight="1">
      <c r="A371" s="252">
        <v>315</v>
      </c>
      <c r="B371" s="184" t="s">
        <v>1576</v>
      </c>
      <c r="C371" s="184" t="s">
        <v>1578</v>
      </c>
      <c r="D371" s="195"/>
      <c r="E371" s="184"/>
      <c r="F371" s="212">
        <v>109488.74</v>
      </c>
      <c r="G371" s="212">
        <v>95802.59</v>
      </c>
      <c r="H371" s="183"/>
      <c r="I371" s="203" t="s">
        <v>476</v>
      </c>
      <c r="J371" s="203" t="s">
        <v>2075</v>
      </c>
      <c r="K371" s="213"/>
      <c r="L371" s="184"/>
    </row>
    <row r="372" spans="1:12" s="22" customFormat="1" ht="100.5" customHeight="1">
      <c r="A372" s="252">
        <v>316</v>
      </c>
      <c r="B372" s="184" t="s">
        <v>1576</v>
      </c>
      <c r="C372" s="184" t="s">
        <v>1579</v>
      </c>
      <c r="D372" s="195"/>
      <c r="E372" s="184"/>
      <c r="F372" s="212">
        <v>85442.92</v>
      </c>
      <c r="G372" s="212">
        <v>74762.62</v>
      </c>
      <c r="H372" s="183"/>
      <c r="I372" s="203" t="s">
        <v>476</v>
      </c>
      <c r="J372" s="203" t="s">
        <v>2075</v>
      </c>
      <c r="K372" s="213"/>
      <c r="L372" s="184"/>
    </row>
    <row r="373" spans="1:12" s="22" customFormat="1" ht="94.5" customHeight="1">
      <c r="A373" s="252">
        <v>317</v>
      </c>
      <c r="B373" s="284" t="s">
        <v>1576</v>
      </c>
      <c r="C373" s="184" t="s">
        <v>1580</v>
      </c>
      <c r="D373" s="195"/>
      <c r="E373" s="184"/>
      <c r="F373" s="212">
        <v>51763</v>
      </c>
      <c r="G373" s="212">
        <v>45292.6</v>
      </c>
      <c r="H373" s="183"/>
      <c r="I373" s="203" t="s">
        <v>476</v>
      </c>
      <c r="J373" s="203" t="s">
        <v>2075</v>
      </c>
      <c r="K373" s="213"/>
      <c r="L373" s="184"/>
    </row>
    <row r="374" spans="1:12" s="22" customFormat="1" ht="87.75" customHeight="1">
      <c r="A374" s="252">
        <v>318</v>
      </c>
      <c r="B374" s="284" t="s">
        <v>1576</v>
      </c>
      <c r="C374" s="184" t="s">
        <v>1581</v>
      </c>
      <c r="D374" s="195"/>
      <c r="E374" s="184"/>
      <c r="F374" s="212">
        <v>858513.87</v>
      </c>
      <c r="G374" s="212">
        <v>751199.67</v>
      </c>
      <c r="H374" s="183"/>
      <c r="I374" s="203" t="s">
        <v>476</v>
      </c>
      <c r="J374" s="203" t="s">
        <v>2075</v>
      </c>
      <c r="K374" s="213"/>
      <c r="L374" s="184"/>
    </row>
    <row r="375" spans="1:12" s="22" customFormat="1" ht="93" customHeight="1">
      <c r="A375" s="252">
        <v>319</v>
      </c>
      <c r="B375" s="284" t="s">
        <v>1582</v>
      </c>
      <c r="C375" s="184" t="s">
        <v>1583</v>
      </c>
      <c r="D375" s="195"/>
      <c r="E375" s="184"/>
      <c r="F375" s="212">
        <v>113388</v>
      </c>
      <c r="G375" s="212">
        <v>88820.6</v>
      </c>
      <c r="H375" s="183"/>
      <c r="I375" s="203" t="s">
        <v>476</v>
      </c>
      <c r="J375" s="203" t="s">
        <v>2075</v>
      </c>
      <c r="K375" s="213"/>
      <c r="L375" s="184"/>
    </row>
    <row r="376" spans="1:12" s="22" customFormat="1" ht="96" customHeight="1">
      <c r="A376" s="252">
        <v>320</v>
      </c>
      <c r="B376" s="184" t="s">
        <v>1584</v>
      </c>
      <c r="C376" s="184" t="s">
        <v>1585</v>
      </c>
      <c r="D376" s="195"/>
      <c r="E376" s="184" t="s">
        <v>1586</v>
      </c>
      <c r="F376" s="212">
        <v>4016781.07</v>
      </c>
      <c r="G376" s="212">
        <v>2515375.97</v>
      </c>
      <c r="H376" s="183"/>
      <c r="I376" s="203" t="s">
        <v>476</v>
      </c>
      <c r="J376" s="203" t="s">
        <v>2075</v>
      </c>
      <c r="K376" s="213"/>
      <c r="L376" s="184"/>
    </row>
    <row r="377" spans="1:12" s="22" customFormat="1" ht="93" customHeight="1">
      <c r="A377" s="252">
        <v>321</v>
      </c>
      <c r="B377" s="184" t="s">
        <v>1587</v>
      </c>
      <c r="C377" s="184" t="s">
        <v>1588</v>
      </c>
      <c r="D377" s="195"/>
      <c r="E377" s="184" t="s">
        <v>1589</v>
      </c>
      <c r="F377" s="212">
        <v>5232193</v>
      </c>
      <c r="G377" s="212">
        <v>3425381.78</v>
      </c>
      <c r="H377" s="183"/>
      <c r="I377" s="203" t="s">
        <v>476</v>
      </c>
      <c r="J377" s="203" t="s">
        <v>2075</v>
      </c>
      <c r="K377" s="213"/>
      <c r="L377" s="184"/>
    </row>
    <row r="378" spans="1:12" s="22" customFormat="1" ht="93" customHeight="1">
      <c r="A378" s="252">
        <v>322</v>
      </c>
      <c r="B378" s="184" t="s">
        <v>1590</v>
      </c>
      <c r="C378" s="184" t="s">
        <v>1591</v>
      </c>
      <c r="D378" s="195"/>
      <c r="E378" s="184" t="s">
        <v>1592</v>
      </c>
      <c r="F378" s="212">
        <v>36011.92</v>
      </c>
      <c r="G378" s="212">
        <v>17585.45</v>
      </c>
      <c r="H378" s="183"/>
      <c r="I378" s="203" t="s">
        <v>476</v>
      </c>
      <c r="J378" s="203" t="s">
        <v>2075</v>
      </c>
      <c r="K378" s="213"/>
      <c r="L378" s="184"/>
    </row>
    <row r="379" spans="1:12" s="22" customFormat="1" ht="96" customHeight="1">
      <c r="A379" s="252">
        <v>323</v>
      </c>
      <c r="B379" s="184" t="s">
        <v>1590</v>
      </c>
      <c r="C379" s="184" t="s">
        <v>1593</v>
      </c>
      <c r="D379" s="195"/>
      <c r="E379" s="184" t="s">
        <v>1594</v>
      </c>
      <c r="F379" s="212">
        <v>79097.61</v>
      </c>
      <c r="G379" s="212">
        <v>49681.07</v>
      </c>
      <c r="H379" s="183"/>
      <c r="I379" s="203" t="s">
        <v>476</v>
      </c>
      <c r="J379" s="203" t="s">
        <v>2075</v>
      </c>
      <c r="K379" s="213"/>
      <c r="L379" s="184"/>
    </row>
    <row r="380" spans="1:12" s="22" customFormat="1" ht="99" customHeight="1">
      <c r="A380" s="252">
        <v>324</v>
      </c>
      <c r="B380" s="184" t="s">
        <v>1590</v>
      </c>
      <c r="C380" s="184" t="s">
        <v>1595</v>
      </c>
      <c r="D380" s="195"/>
      <c r="E380" s="184" t="s">
        <v>1596</v>
      </c>
      <c r="F380" s="212">
        <v>105555.5</v>
      </c>
      <c r="G380" s="212">
        <v>63102.93</v>
      </c>
      <c r="H380" s="183"/>
      <c r="I380" s="203" t="s">
        <v>476</v>
      </c>
      <c r="J380" s="203" t="s">
        <v>2075</v>
      </c>
      <c r="K380" s="213"/>
      <c r="L380" s="184"/>
    </row>
    <row r="381" spans="1:12" s="22" customFormat="1" ht="96.75" customHeight="1">
      <c r="A381" s="252">
        <v>325</v>
      </c>
      <c r="B381" s="184" t="s">
        <v>1590</v>
      </c>
      <c r="C381" s="184" t="s">
        <v>1597</v>
      </c>
      <c r="D381" s="195"/>
      <c r="E381" s="184" t="s">
        <v>1598</v>
      </c>
      <c r="F381" s="212">
        <v>104842.88</v>
      </c>
      <c r="G381" s="212">
        <v>71892.46</v>
      </c>
      <c r="H381" s="183"/>
      <c r="I381" s="203" t="s">
        <v>476</v>
      </c>
      <c r="J381" s="203" t="s">
        <v>2075</v>
      </c>
      <c r="K381" s="213"/>
      <c r="L381" s="184"/>
    </row>
    <row r="382" spans="1:12" s="22" customFormat="1" ht="99.75" customHeight="1">
      <c r="A382" s="252">
        <v>326</v>
      </c>
      <c r="B382" s="184" t="s">
        <v>1590</v>
      </c>
      <c r="C382" s="184" t="s">
        <v>1599</v>
      </c>
      <c r="D382" s="195"/>
      <c r="E382" s="184" t="s">
        <v>1600</v>
      </c>
      <c r="F382" s="212">
        <v>34673.35</v>
      </c>
      <c r="G382" s="212">
        <v>23776.08</v>
      </c>
      <c r="H382" s="183"/>
      <c r="I382" s="203" t="s">
        <v>476</v>
      </c>
      <c r="J382" s="203" t="s">
        <v>2075</v>
      </c>
      <c r="K382" s="213"/>
      <c r="L382" s="184"/>
    </row>
    <row r="383" spans="1:12" s="22" customFormat="1" ht="94.5" customHeight="1">
      <c r="A383" s="252">
        <v>327</v>
      </c>
      <c r="B383" s="184" t="s">
        <v>1590</v>
      </c>
      <c r="C383" s="184" t="s">
        <v>1601</v>
      </c>
      <c r="D383" s="195"/>
      <c r="E383" s="184" t="s">
        <v>1602</v>
      </c>
      <c r="F383" s="212">
        <v>70046.48</v>
      </c>
      <c r="G383" s="212">
        <v>45416.65</v>
      </c>
      <c r="H383" s="183"/>
      <c r="I383" s="203" t="s">
        <v>476</v>
      </c>
      <c r="J383" s="203" t="s">
        <v>2075</v>
      </c>
      <c r="K383" s="213"/>
      <c r="L383" s="184"/>
    </row>
    <row r="384" spans="1:12" s="22" customFormat="1" ht="93.75" customHeight="1">
      <c r="A384" s="252">
        <v>328</v>
      </c>
      <c r="B384" s="184" t="s">
        <v>1603</v>
      </c>
      <c r="C384" s="184" t="s">
        <v>1604</v>
      </c>
      <c r="D384" s="195"/>
      <c r="E384" s="184" t="s">
        <v>1605</v>
      </c>
      <c r="F384" s="212">
        <v>63074.36</v>
      </c>
      <c r="G384" s="212">
        <v>42748.69</v>
      </c>
      <c r="H384" s="183"/>
      <c r="I384" s="203" t="s">
        <v>476</v>
      </c>
      <c r="J384" s="203" t="s">
        <v>2075</v>
      </c>
      <c r="K384" s="213"/>
      <c r="L384" s="184"/>
    </row>
    <row r="385" spans="1:12" s="22" customFormat="1" ht="86.25" customHeight="1">
      <c r="A385" s="252">
        <v>329</v>
      </c>
      <c r="B385" s="184" t="s">
        <v>1603</v>
      </c>
      <c r="C385" s="184" t="s">
        <v>1606</v>
      </c>
      <c r="D385" s="195"/>
      <c r="E385" s="184" t="s">
        <v>1607</v>
      </c>
      <c r="F385" s="212">
        <v>33703.93</v>
      </c>
      <c r="G385" s="212">
        <v>18606.92</v>
      </c>
      <c r="H385" s="183"/>
      <c r="I385" s="203" t="s">
        <v>476</v>
      </c>
      <c r="J385" s="203" t="s">
        <v>2075</v>
      </c>
      <c r="K385" s="213"/>
      <c r="L385" s="184"/>
    </row>
    <row r="386" spans="1:12" s="22" customFormat="1" ht="81.75" customHeight="1">
      <c r="A386" s="252">
        <v>330</v>
      </c>
      <c r="B386" s="184" t="s">
        <v>1603</v>
      </c>
      <c r="C386" s="184" t="s">
        <v>1608</v>
      </c>
      <c r="D386" s="195"/>
      <c r="E386" s="184" t="s">
        <v>1596</v>
      </c>
      <c r="F386" s="212">
        <v>21400</v>
      </c>
      <c r="G386" s="212">
        <v>10450</v>
      </c>
      <c r="H386" s="183"/>
      <c r="I386" s="203" t="s">
        <v>476</v>
      </c>
      <c r="J386" s="203" t="s">
        <v>2075</v>
      </c>
      <c r="K386" s="213"/>
      <c r="L386" s="184"/>
    </row>
    <row r="387" spans="1:12" s="22" customFormat="1" ht="93" customHeight="1">
      <c r="A387" s="252">
        <v>331</v>
      </c>
      <c r="B387" s="184" t="s">
        <v>1603</v>
      </c>
      <c r="C387" s="184" t="s">
        <v>1609</v>
      </c>
      <c r="D387" s="195"/>
      <c r="E387" s="184" t="s">
        <v>1610</v>
      </c>
      <c r="F387" s="212">
        <v>443965</v>
      </c>
      <c r="G387" s="212">
        <v>358871.67</v>
      </c>
      <c r="H387" s="183"/>
      <c r="I387" s="203" t="s">
        <v>476</v>
      </c>
      <c r="J387" s="203" t="s">
        <v>2075</v>
      </c>
      <c r="K387" s="213"/>
      <c r="L387" s="184"/>
    </row>
    <row r="388" spans="1:12" s="22" customFormat="1" ht="95.25" customHeight="1">
      <c r="A388" s="252">
        <v>332</v>
      </c>
      <c r="B388" s="179" t="s">
        <v>1611</v>
      </c>
      <c r="C388" s="184"/>
      <c r="D388" s="208"/>
      <c r="E388" s="203"/>
      <c r="F388" s="270">
        <v>881051.82</v>
      </c>
      <c r="G388" s="270">
        <v>675535.32</v>
      </c>
      <c r="H388" s="209"/>
      <c r="I388" s="203" t="s">
        <v>476</v>
      </c>
      <c r="J388" s="203" t="s">
        <v>2075</v>
      </c>
      <c r="K388" s="286"/>
      <c r="L388" s="203"/>
    </row>
    <row r="389" spans="1:12" s="22" customFormat="1" ht="96" customHeight="1">
      <c r="A389" s="252">
        <v>333</v>
      </c>
      <c r="B389" s="184" t="s">
        <v>1611</v>
      </c>
      <c r="C389" s="184" t="s">
        <v>1612</v>
      </c>
      <c r="D389" s="195"/>
      <c r="E389" s="184" t="s">
        <v>1613</v>
      </c>
      <c r="F389" s="212">
        <v>206388</v>
      </c>
      <c r="G389" s="212">
        <v>206388</v>
      </c>
      <c r="H389" s="183"/>
      <c r="I389" s="203" t="s">
        <v>1614</v>
      </c>
      <c r="J389" s="203" t="s">
        <v>2075</v>
      </c>
      <c r="K389" s="213"/>
      <c r="L389" s="184"/>
    </row>
    <row r="390" spans="1:12" s="22" customFormat="1" ht="86.25" customHeight="1">
      <c r="A390" s="252">
        <v>334</v>
      </c>
      <c r="B390" s="184" t="s">
        <v>1611</v>
      </c>
      <c r="C390" s="184" t="s">
        <v>1615</v>
      </c>
      <c r="D390" s="195"/>
      <c r="E390" s="184" t="s">
        <v>1616</v>
      </c>
      <c r="F390" s="212">
        <v>151315</v>
      </c>
      <c r="G390" s="212">
        <v>151315</v>
      </c>
      <c r="H390" s="183"/>
      <c r="I390" s="203" t="s">
        <v>1614</v>
      </c>
      <c r="J390" s="203" t="s">
        <v>2075</v>
      </c>
      <c r="K390" s="213"/>
      <c r="L390" s="184"/>
    </row>
    <row r="391" spans="1:12" s="22" customFormat="1" ht="90" customHeight="1">
      <c r="A391" s="252">
        <v>335</v>
      </c>
      <c r="B391" s="184" t="s">
        <v>1611</v>
      </c>
      <c r="C391" s="184" t="s">
        <v>1617</v>
      </c>
      <c r="D391" s="195"/>
      <c r="E391" s="184" t="s">
        <v>1616</v>
      </c>
      <c r="F391" s="212">
        <v>281778</v>
      </c>
      <c r="G391" s="212">
        <v>281778</v>
      </c>
      <c r="H391" s="183"/>
      <c r="I391" s="203" t="s">
        <v>1614</v>
      </c>
      <c r="J391" s="203" t="s">
        <v>2075</v>
      </c>
      <c r="K391" s="213"/>
      <c r="L391" s="184"/>
    </row>
    <row r="392" spans="1:12" s="22" customFormat="1" ht="82.5" customHeight="1">
      <c r="A392" s="252">
        <v>336</v>
      </c>
      <c r="B392" s="184" t="s">
        <v>1611</v>
      </c>
      <c r="C392" s="184" t="s">
        <v>1618</v>
      </c>
      <c r="D392" s="195"/>
      <c r="E392" s="184" t="s">
        <v>1616</v>
      </c>
      <c r="F392" s="212">
        <v>224032</v>
      </c>
      <c r="G392" s="212">
        <v>224032</v>
      </c>
      <c r="H392" s="183"/>
      <c r="I392" s="203" t="s">
        <v>1614</v>
      </c>
      <c r="J392" s="203" t="s">
        <v>2075</v>
      </c>
      <c r="K392" s="213"/>
      <c r="L392" s="184"/>
    </row>
    <row r="393" spans="1:12" s="22" customFormat="1" ht="81" customHeight="1">
      <c r="A393" s="252">
        <v>337</v>
      </c>
      <c r="B393" s="184" t="s">
        <v>1611</v>
      </c>
      <c r="C393" s="184" t="s">
        <v>1619</v>
      </c>
      <c r="D393" s="195"/>
      <c r="E393" s="184" t="s">
        <v>1616</v>
      </c>
      <c r="F393" s="212">
        <v>91431</v>
      </c>
      <c r="G393" s="212">
        <v>91431</v>
      </c>
      <c r="H393" s="183"/>
      <c r="I393" s="203" t="s">
        <v>1614</v>
      </c>
      <c r="J393" s="203" t="s">
        <v>2075</v>
      </c>
      <c r="K393" s="213"/>
      <c r="L393" s="184"/>
    </row>
    <row r="394" spans="1:12" s="22" customFormat="1" ht="84.75" customHeight="1">
      <c r="A394" s="252">
        <v>338</v>
      </c>
      <c r="B394" s="184" t="s">
        <v>1611</v>
      </c>
      <c r="C394" s="184" t="s">
        <v>1620</v>
      </c>
      <c r="D394" s="195"/>
      <c r="E394" s="184" t="s">
        <v>1616</v>
      </c>
      <c r="F394" s="212">
        <v>128056</v>
      </c>
      <c r="G394" s="212">
        <v>128056</v>
      </c>
      <c r="H394" s="183"/>
      <c r="I394" s="203" t="s">
        <v>1614</v>
      </c>
      <c r="J394" s="203" t="s">
        <v>2075</v>
      </c>
      <c r="K394" s="213"/>
      <c r="L394" s="184"/>
    </row>
    <row r="395" spans="1:12" s="22" customFormat="1" ht="96" customHeight="1">
      <c r="A395" s="252">
        <v>339</v>
      </c>
      <c r="B395" s="172" t="s">
        <v>1611</v>
      </c>
      <c r="C395" s="172" t="s">
        <v>1621</v>
      </c>
      <c r="D395" s="272"/>
      <c r="E395" s="172"/>
      <c r="F395" s="260">
        <v>108916.02</v>
      </c>
      <c r="G395" s="260">
        <v>108916.02</v>
      </c>
      <c r="H395" s="273"/>
      <c r="I395" s="172" t="s">
        <v>1622</v>
      </c>
      <c r="J395" s="258" t="s">
        <v>2075</v>
      </c>
      <c r="K395" s="287"/>
      <c r="L395" s="172"/>
    </row>
    <row r="396" spans="1:12" s="22" customFormat="1" ht="115.5" customHeight="1">
      <c r="A396" s="252">
        <v>340</v>
      </c>
      <c r="B396" s="172" t="s">
        <v>1611</v>
      </c>
      <c r="C396" s="172" t="s">
        <v>11</v>
      </c>
      <c r="D396" s="272"/>
      <c r="E396" s="172"/>
      <c r="F396" s="260">
        <v>115585.95</v>
      </c>
      <c r="G396" s="260">
        <v>115585.95</v>
      </c>
      <c r="H396" s="273"/>
      <c r="I396" s="172" t="s">
        <v>12</v>
      </c>
      <c r="J396" s="258" t="s">
        <v>2075</v>
      </c>
      <c r="K396" s="287"/>
      <c r="L396" s="172"/>
    </row>
    <row r="397" spans="1:12" s="22" customFormat="1" ht="113.25" customHeight="1">
      <c r="A397" s="252">
        <v>341</v>
      </c>
      <c r="B397" s="172" t="s">
        <v>1611</v>
      </c>
      <c r="C397" s="172" t="s">
        <v>13</v>
      </c>
      <c r="D397" s="272"/>
      <c r="E397" s="172"/>
      <c r="F397" s="260">
        <v>94089.55</v>
      </c>
      <c r="G397" s="260">
        <v>94089.55</v>
      </c>
      <c r="H397" s="273"/>
      <c r="I397" s="172" t="s">
        <v>14</v>
      </c>
      <c r="J397" s="258" t="s">
        <v>2075</v>
      </c>
      <c r="K397" s="287"/>
      <c r="L397" s="172"/>
    </row>
    <row r="398" spans="1:12" s="22" customFormat="1" ht="92.25" customHeight="1">
      <c r="A398" s="252">
        <v>342</v>
      </c>
      <c r="B398" s="262" t="s">
        <v>15</v>
      </c>
      <c r="C398" s="184" t="s">
        <v>16</v>
      </c>
      <c r="D398" s="195"/>
      <c r="E398" s="200" t="s">
        <v>17</v>
      </c>
      <c r="F398" s="212">
        <v>172270</v>
      </c>
      <c r="G398" s="212">
        <v>172270</v>
      </c>
      <c r="H398" s="183"/>
      <c r="I398" s="203" t="s">
        <v>18</v>
      </c>
      <c r="J398" s="203" t="s">
        <v>2075</v>
      </c>
      <c r="K398" s="213"/>
      <c r="L398" s="184"/>
    </row>
    <row r="399" spans="1:12" s="22" customFormat="1" ht="90.75" customHeight="1">
      <c r="A399" s="252">
        <v>343</v>
      </c>
      <c r="B399" s="184" t="s">
        <v>19</v>
      </c>
      <c r="C399" s="184" t="s">
        <v>20</v>
      </c>
      <c r="D399" s="195"/>
      <c r="E399" s="184"/>
      <c r="F399" s="212">
        <v>100000</v>
      </c>
      <c r="G399" s="212">
        <v>98571.4</v>
      </c>
      <c r="H399" s="183"/>
      <c r="I399" s="203" t="s">
        <v>476</v>
      </c>
      <c r="J399" s="203" t="s">
        <v>2075</v>
      </c>
      <c r="K399" s="213"/>
      <c r="L399" s="184"/>
    </row>
    <row r="400" spans="1:12" s="22" customFormat="1" ht="80.25" customHeight="1">
      <c r="A400" s="252">
        <v>344</v>
      </c>
      <c r="B400" s="184" t="s">
        <v>19</v>
      </c>
      <c r="C400" s="184" t="s">
        <v>20</v>
      </c>
      <c r="D400" s="195"/>
      <c r="E400" s="184"/>
      <c r="F400" s="212">
        <v>1362</v>
      </c>
      <c r="G400" s="212">
        <v>0</v>
      </c>
      <c r="H400" s="183"/>
      <c r="I400" s="203" t="s">
        <v>476</v>
      </c>
      <c r="J400" s="203" t="s">
        <v>2075</v>
      </c>
      <c r="K400" s="213"/>
      <c r="L400" s="184"/>
    </row>
    <row r="401" spans="1:12" s="22" customFormat="1" ht="92.25" customHeight="1">
      <c r="A401" s="252">
        <v>345</v>
      </c>
      <c r="B401" s="184" t="s">
        <v>21</v>
      </c>
      <c r="C401" s="184" t="s">
        <v>22</v>
      </c>
      <c r="D401" s="195"/>
      <c r="E401" s="184"/>
      <c r="F401" s="212">
        <v>190000</v>
      </c>
      <c r="G401" s="212">
        <v>187285.72</v>
      </c>
      <c r="H401" s="183"/>
      <c r="I401" s="203" t="s">
        <v>476</v>
      </c>
      <c r="J401" s="203" t="s">
        <v>2075</v>
      </c>
      <c r="K401" s="213"/>
      <c r="L401" s="184"/>
    </row>
    <row r="402" spans="1:12" s="22" customFormat="1" ht="93.75" customHeight="1">
      <c r="A402" s="252">
        <v>346</v>
      </c>
      <c r="B402" s="184" t="s">
        <v>23</v>
      </c>
      <c r="C402" s="184" t="s">
        <v>22</v>
      </c>
      <c r="D402" s="195"/>
      <c r="E402" s="184"/>
      <c r="F402" s="212">
        <v>198025</v>
      </c>
      <c r="G402" s="212">
        <v>195196.06</v>
      </c>
      <c r="H402" s="183"/>
      <c r="I402" s="203" t="s">
        <v>476</v>
      </c>
      <c r="J402" s="203" t="s">
        <v>2075</v>
      </c>
      <c r="K402" s="213"/>
      <c r="L402" s="184"/>
    </row>
    <row r="403" spans="1:12" s="22" customFormat="1" ht="83.25" customHeight="1">
      <c r="A403" s="252">
        <v>347</v>
      </c>
      <c r="B403" s="262" t="s">
        <v>24</v>
      </c>
      <c r="C403" s="184" t="s">
        <v>25</v>
      </c>
      <c r="D403" s="195"/>
      <c r="E403" s="200" t="s">
        <v>26</v>
      </c>
      <c r="F403" s="212">
        <v>1</v>
      </c>
      <c r="G403" s="212">
        <v>1</v>
      </c>
      <c r="H403" s="183"/>
      <c r="I403" s="203" t="s">
        <v>476</v>
      </c>
      <c r="J403" s="203" t="s">
        <v>2075</v>
      </c>
      <c r="K403" s="213"/>
      <c r="L403" s="184"/>
    </row>
    <row r="404" spans="1:12" s="22" customFormat="1" ht="84.75" customHeight="1">
      <c r="A404" s="252">
        <v>348</v>
      </c>
      <c r="B404" s="263" t="s">
        <v>27</v>
      </c>
      <c r="C404" s="184" t="s">
        <v>28</v>
      </c>
      <c r="D404" s="195"/>
      <c r="E404" s="184" t="s">
        <v>29</v>
      </c>
      <c r="F404" s="212">
        <v>1</v>
      </c>
      <c r="G404" s="212">
        <v>1</v>
      </c>
      <c r="H404" s="183"/>
      <c r="I404" s="203" t="s">
        <v>476</v>
      </c>
      <c r="J404" s="203" t="s">
        <v>2075</v>
      </c>
      <c r="K404" s="213"/>
      <c r="L404" s="184"/>
    </row>
    <row r="405" spans="1:12" s="22" customFormat="1" ht="87.75" customHeight="1">
      <c r="A405" s="252">
        <v>349</v>
      </c>
      <c r="B405" s="184" t="s">
        <v>30</v>
      </c>
      <c r="C405" s="184" t="s">
        <v>31</v>
      </c>
      <c r="D405" s="195"/>
      <c r="E405" s="184" t="s">
        <v>32</v>
      </c>
      <c r="F405" s="212">
        <v>90363.64</v>
      </c>
      <c r="G405" s="212">
        <v>61963.91</v>
      </c>
      <c r="H405" s="183"/>
      <c r="I405" s="203" t="s">
        <v>476</v>
      </c>
      <c r="J405" s="203" t="s">
        <v>2075</v>
      </c>
      <c r="K405" s="213"/>
      <c r="L405" s="184"/>
    </row>
    <row r="406" spans="1:12" s="22" customFormat="1" ht="91.5" customHeight="1">
      <c r="A406" s="252">
        <v>350</v>
      </c>
      <c r="B406" s="184" t="s">
        <v>33</v>
      </c>
      <c r="C406" s="184" t="s">
        <v>34</v>
      </c>
      <c r="D406" s="195"/>
      <c r="E406" s="184" t="s">
        <v>35</v>
      </c>
      <c r="F406" s="212">
        <v>42154.79</v>
      </c>
      <c r="G406" s="212">
        <v>20651.4</v>
      </c>
      <c r="H406" s="183"/>
      <c r="I406" s="203" t="s">
        <v>476</v>
      </c>
      <c r="J406" s="203" t="s">
        <v>2075</v>
      </c>
      <c r="K406" s="213"/>
      <c r="L406" s="184"/>
    </row>
    <row r="407" spans="1:12" s="22" customFormat="1" ht="93.75" customHeight="1">
      <c r="A407" s="252">
        <v>351</v>
      </c>
      <c r="B407" s="184" t="s">
        <v>33</v>
      </c>
      <c r="C407" s="184" t="s">
        <v>36</v>
      </c>
      <c r="D407" s="195"/>
      <c r="E407" s="184" t="s">
        <v>37</v>
      </c>
      <c r="F407" s="212">
        <v>29498.83</v>
      </c>
      <c r="G407" s="212">
        <v>14451.7</v>
      </c>
      <c r="H407" s="183"/>
      <c r="I407" s="203" t="s">
        <v>476</v>
      </c>
      <c r="J407" s="203" t="s">
        <v>2075</v>
      </c>
      <c r="K407" s="213"/>
      <c r="L407" s="184"/>
    </row>
    <row r="408" spans="1:12" s="22" customFormat="1" ht="92.25" customHeight="1">
      <c r="A408" s="252">
        <v>352</v>
      </c>
      <c r="B408" s="184" t="s">
        <v>33</v>
      </c>
      <c r="C408" s="184" t="s">
        <v>38</v>
      </c>
      <c r="D408" s="195"/>
      <c r="E408" s="184" t="s">
        <v>39</v>
      </c>
      <c r="F408" s="212">
        <v>190847.34</v>
      </c>
      <c r="G408" s="212">
        <v>168697.28</v>
      </c>
      <c r="H408" s="183"/>
      <c r="I408" s="203" t="s">
        <v>476</v>
      </c>
      <c r="J408" s="203" t="s">
        <v>2075</v>
      </c>
      <c r="K408" s="213"/>
      <c r="L408" s="184"/>
    </row>
    <row r="409" spans="1:12" s="22" customFormat="1" ht="102.75" customHeight="1">
      <c r="A409" s="252">
        <v>353</v>
      </c>
      <c r="B409" s="184" t="s">
        <v>40</v>
      </c>
      <c r="C409" s="184" t="s">
        <v>41</v>
      </c>
      <c r="D409" s="195"/>
      <c r="E409" s="184" t="s">
        <v>42</v>
      </c>
      <c r="F409" s="212">
        <v>46855.3</v>
      </c>
      <c r="G409" s="212">
        <v>24856.41</v>
      </c>
      <c r="H409" s="183"/>
      <c r="I409" s="203" t="s">
        <v>476</v>
      </c>
      <c r="J409" s="203" t="s">
        <v>2075</v>
      </c>
      <c r="K409" s="213"/>
      <c r="L409" s="184"/>
    </row>
    <row r="410" spans="1:12" s="22" customFormat="1" ht="92.25" customHeight="1">
      <c r="A410" s="252">
        <v>354</v>
      </c>
      <c r="B410" s="184" t="s">
        <v>40</v>
      </c>
      <c r="C410" s="184" t="s">
        <v>43</v>
      </c>
      <c r="D410" s="195"/>
      <c r="E410" s="184" t="s">
        <v>44</v>
      </c>
      <c r="F410" s="212">
        <v>260084.9</v>
      </c>
      <c r="G410" s="212">
        <v>230843.62</v>
      </c>
      <c r="H410" s="183"/>
      <c r="I410" s="203" t="s">
        <v>476</v>
      </c>
      <c r="J410" s="203" t="s">
        <v>2075</v>
      </c>
      <c r="K410" s="213"/>
      <c r="L410" s="184"/>
    </row>
    <row r="411" spans="1:12" s="22" customFormat="1" ht="90.75" customHeight="1">
      <c r="A411" s="252">
        <v>355</v>
      </c>
      <c r="B411" s="184" t="s">
        <v>40</v>
      </c>
      <c r="C411" s="184" t="s">
        <v>45</v>
      </c>
      <c r="D411" s="195"/>
      <c r="E411" s="184" t="s">
        <v>46</v>
      </c>
      <c r="F411" s="212">
        <v>36003.36</v>
      </c>
      <c r="G411" s="212">
        <v>32291.77</v>
      </c>
      <c r="H411" s="183"/>
      <c r="I411" s="203" t="s">
        <v>476</v>
      </c>
      <c r="J411" s="203" t="s">
        <v>2075</v>
      </c>
      <c r="K411" s="213"/>
      <c r="L411" s="184"/>
    </row>
    <row r="412" spans="1:12" s="22" customFormat="1" ht="102.75" customHeight="1">
      <c r="A412" s="252">
        <v>356</v>
      </c>
      <c r="B412" s="184" t="s">
        <v>47</v>
      </c>
      <c r="C412" s="184" t="s">
        <v>48</v>
      </c>
      <c r="D412" s="195"/>
      <c r="E412" s="184"/>
      <c r="F412" s="212">
        <v>53793.18</v>
      </c>
      <c r="G412" s="212">
        <v>48247.74</v>
      </c>
      <c r="H412" s="183"/>
      <c r="I412" s="203" t="s">
        <v>476</v>
      </c>
      <c r="J412" s="203" t="s">
        <v>2075</v>
      </c>
      <c r="K412" s="213"/>
      <c r="L412" s="184"/>
    </row>
    <row r="413" spans="1:12" s="22" customFormat="1" ht="93.75" customHeight="1">
      <c r="A413" s="252">
        <v>357</v>
      </c>
      <c r="B413" s="184" t="s">
        <v>49</v>
      </c>
      <c r="C413" s="184" t="s">
        <v>50</v>
      </c>
      <c r="D413" s="195"/>
      <c r="E413" s="184" t="s">
        <v>51</v>
      </c>
      <c r="F413" s="212">
        <v>49181.48</v>
      </c>
      <c r="G413" s="212">
        <v>24093.72</v>
      </c>
      <c r="H413" s="183"/>
      <c r="I413" s="203" t="s">
        <v>476</v>
      </c>
      <c r="J413" s="203" t="s">
        <v>2075</v>
      </c>
      <c r="K413" s="213"/>
      <c r="L413" s="184"/>
    </row>
    <row r="414" spans="1:12" s="22" customFormat="1" ht="96.75" customHeight="1">
      <c r="A414" s="252">
        <v>358</v>
      </c>
      <c r="B414" s="184" t="s">
        <v>52</v>
      </c>
      <c r="C414" s="184" t="s">
        <v>53</v>
      </c>
      <c r="D414" s="195"/>
      <c r="E414" s="184" t="s">
        <v>54</v>
      </c>
      <c r="F414" s="212">
        <v>3323420</v>
      </c>
      <c r="G414" s="212">
        <v>0</v>
      </c>
      <c r="H414" s="183"/>
      <c r="I414" s="203" t="s">
        <v>476</v>
      </c>
      <c r="J414" s="203" t="s">
        <v>2075</v>
      </c>
      <c r="K414" s="213"/>
      <c r="L414" s="184"/>
    </row>
    <row r="415" spans="1:12" s="22" customFormat="1" ht="85.5" customHeight="1">
      <c r="A415" s="252">
        <v>359</v>
      </c>
      <c r="B415" s="184" t="s">
        <v>504</v>
      </c>
      <c r="C415" s="184" t="s">
        <v>55</v>
      </c>
      <c r="D415" s="195"/>
      <c r="E415" s="184" t="s">
        <v>2372</v>
      </c>
      <c r="F415" s="212">
        <v>4607099</v>
      </c>
      <c r="G415" s="212">
        <v>0</v>
      </c>
      <c r="H415" s="183"/>
      <c r="I415" s="203" t="s">
        <v>476</v>
      </c>
      <c r="J415" s="203" t="s">
        <v>2075</v>
      </c>
      <c r="K415" s="213"/>
      <c r="L415" s="184"/>
    </row>
    <row r="416" spans="1:12" s="22" customFormat="1" ht="201" customHeight="1">
      <c r="A416" s="252">
        <v>360</v>
      </c>
      <c r="B416" s="179" t="s">
        <v>56</v>
      </c>
      <c r="C416" s="184" t="s">
        <v>57</v>
      </c>
      <c r="D416" s="195"/>
      <c r="E416" s="200" t="s">
        <v>58</v>
      </c>
      <c r="F416" s="212">
        <v>95924.8</v>
      </c>
      <c r="G416" s="212">
        <v>21619.66</v>
      </c>
      <c r="H416" s="183"/>
      <c r="I416" s="203" t="s">
        <v>2254</v>
      </c>
      <c r="J416" s="203" t="s">
        <v>2075</v>
      </c>
      <c r="K416" s="213"/>
      <c r="L416" s="184"/>
    </row>
    <row r="417" spans="1:12" s="22" customFormat="1" ht="96" customHeight="1">
      <c r="A417" s="252">
        <v>361</v>
      </c>
      <c r="B417" s="179" t="s">
        <v>2481</v>
      </c>
      <c r="C417" s="184" t="s">
        <v>59</v>
      </c>
      <c r="D417" s="195"/>
      <c r="E417" s="200"/>
      <c r="F417" s="212">
        <v>858513.87</v>
      </c>
      <c r="G417" s="212">
        <v>858513.87</v>
      </c>
      <c r="H417" s="183"/>
      <c r="I417" s="203" t="s">
        <v>381</v>
      </c>
      <c r="J417" s="203" t="s">
        <v>2075</v>
      </c>
      <c r="K417" s="213"/>
      <c r="L417" s="184"/>
    </row>
    <row r="418" spans="1:12" s="22" customFormat="1" ht="93.75" customHeight="1">
      <c r="A418" s="252">
        <v>362</v>
      </c>
      <c r="B418" s="179" t="s">
        <v>504</v>
      </c>
      <c r="C418" s="184" t="s">
        <v>2456</v>
      </c>
      <c r="D418" s="195"/>
      <c r="E418" s="200" t="s">
        <v>2424</v>
      </c>
      <c r="F418" s="212">
        <v>1</v>
      </c>
      <c r="G418" s="212">
        <v>1</v>
      </c>
      <c r="H418" s="183"/>
      <c r="I418" s="203" t="s">
        <v>476</v>
      </c>
      <c r="J418" s="203" t="s">
        <v>2075</v>
      </c>
      <c r="K418" s="213"/>
      <c r="L418" s="184"/>
    </row>
    <row r="419" spans="1:12" s="22" customFormat="1" ht="85.5" customHeight="1">
      <c r="A419" s="252">
        <v>363</v>
      </c>
      <c r="B419" s="179" t="s">
        <v>504</v>
      </c>
      <c r="C419" s="184" t="s">
        <v>60</v>
      </c>
      <c r="D419" s="195"/>
      <c r="E419" s="200" t="s">
        <v>2391</v>
      </c>
      <c r="F419" s="212">
        <v>1</v>
      </c>
      <c r="G419" s="212">
        <v>1</v>
      </c>
      <c r="H419" s="183"/>
      <c r="I419" s="203" t="s">
        <v>476</v>
      </c>
      <c r="J419" s="203" t="s">
        <v>2075</v>
      </c>
      <c r="K419" s="213"/>
      <c r="L419" s="184"/>
    </row>
    <row r="420" spans="1:12" s="22" customFormat="1" ht="86.25" customHeight="1">
      <c r="A420" s="252">
        <v>364</v>
      </c>
      <c r="B420" s="179" t="s">
        <v>2362</v>
      </c>
      <c r="C420" s="184" t="s">
        <v>61</v>
      </c>
      <c r="D420" s="195"/>
      <c r="E420" s="200" t="s">
        <v>2426</v>
      </c>
      <c r="F420" s="212">
        <v>1508272</v>
      </c>
      <c r="G420" s="212">
        <v>1508272</v>
      </c>
      <c r="H420" s="183"/>
      <c r="I420" s="203" t="s">
        <v>476</v>
      </c>
      <c r="J420" s="203" t="s">
        <v>2075</v>
      </c>
      <c r="K420" s="213"/>
      <c r="L420" s="184"/>
    </row>
    <row r="421" spans="1:12" s="22" customFormat="1" ht="91.5" customHeight="1">
      <c r="A421" s="252">
        <v>365</v>
      </c>
      <c r="B421" s="179" t="s">
        <v>62</v>
      </c>
      <c r="C421" s="184" t="s">
        <v>63</v>
      </c>
      <c r="D421" s="195"/>
      <c r="E421" s="200" t="s">
        <v>2367</v>
      </c>
      <c r="F421" s="212">
        <v>1485374</v>
      </c>
      <c r="G421" s="212">
        <v>1485374</v>
      </c>
      <c r="H421" s="183"/>
      <c r="I421" s="203" t="s">
        <v>476</v>
      </c>
      <c r="J421" s="203" t="s">
        <v>2075</v>
      </c>
      <c r="K421" s="213"/>
      <c r="L421" s="184"/>
    </row>
    <row r="422" spans="1:12" s="22" customFormat="1" ht="93" customHeight="1">
      <c r="A422" s="252">
        <v>366</v>
      </c>
      <c r="B422" s="179" t="s">
        <v>64</v>
      </c>
      <c r="C422" s="184" t="s">
        <v>65</v>
      </c>
      <c r="D422" s="195"/>
      <c r="E422" s="200" t="s">
        <v>66</v>
      </c>
      <c r="F422" s="212">
        <v>1</v>
      </c>
      <c r="G422" s="212">
        <v>1</v>
      </c>
      <c r="H422" s="183"/>
      <c r="I422" s="203" t="s">
        <v>476</v>
      </c>
      <c r="J422" s="203" t="s">
        <v>2075</v>
      </c>
      <c r="K422" s="213"/>
      <c r="L422" s="184"/>
    </row>
    <row r="423" spans="1:12" s="22" customFormat="1" ht="96" customHeight="1">
      <c r="A423" s="252">
        <v>367</v>
      </c>
      <c r="B423" s="179" t="s">
        <v>2359</v>
      </c>
      <c r="C423" s="184" t="s">
        <v>67</v>
      </c>
      <c r="D423" s="195"/>
      <c r="E423" s="200" t="s">
        <v>2417</v>
      </c>
      <c r="F423" s="212">
        <v>422513</v>
      </c>
      <c r="G423" s="212">
        <v>422513</v>
      </c>
      <c r="H423" s="183"/>
      <c r="I423" s="203" t="s">
        <v>476</v>
      </c>
      <c r="J423" s="203" t="s">
        <v>2075</v>
      </c>
      <c r="K423" s="213"/>
      <c r="L423" s="184"/>
    </row>
    <row r="424" spans="1:12" s="22" customFormat="1" ht="96" customHeight="1">
      <c r="A424" s="252">
        <v>368</v>
      </c>
      <c r="B424" s="179" t="s">
        <v>2481</v>
      </c>
      <c r="C424" s="184" t="s">
        <v>68</v>
      </c>
      <c r="D424" s="195"/>
      <c r="E424" s="195" t="s">
        <v>69</v>
      </c>
      <c r="F424" s="212">
        <v>36528</v>
      </c>
      <c r="G424" s="212">
        <v>36528</v>
      </c>
      <c r="H424" s="183"/>
      <c r="I424" s="203" t="s">
        <v>70</v>
      </c>
      <c r="J424" s="203" t="s">
        <v>2075</v>
      </c>
      <c r="K424" s="213"/>
      <c r="L424" s="184"/>
    </row>
    <row r="425" spans="1:12" s="22" customFormat="1" ht="103.5" customHeight="1">
      <c r="A425" s="252">
        <v>369</v>
      </c>
      <c r="B425" s="179" t="s">
        <v>2481</v>
      </c>
      <c r="C425" s="184" t="s">
        <v>71</v>
      </c>
      <c r="D425" s="195"/>
      <c r="E425" s="200"/>
      <c r="F425" s="212">
        <v>69381.8</v>
      </c>
      <c r="G425" s="212">
        <v>69381.8</v>
      </c>
      <c r="H425" s="183"/>
      <c r="I425" s="203" t="s">
        <v>72</v>
      </c>
      <c r="J425" s="203" t="s">
        <v>2075</v>
      </c>
      <c r="K425" s="213"/>
      <c r="L425" s="184"/>
    </row>
    <row r="426" spans="1:12" s="22" customFormat="1" ht="99" customHeight="1">
      <c r="A426" s="252">
        <v>370</v>
      </c>
      <c r="B426" s="179" t="s">
        <v>2481</v>
      </c>
      <c r="C426" s="184" t="s">
        <v>73</v>
      </c>
      <c r="D426" s="195"/>
      <c r="E426" s="200" t="s">
        <v>74</v>
      </c>
      <c r="F426" s="212">
        <v>204303.01</v>
      </c>
      <c r="G426" s="212">
        <v>204303.01</v>
      </c>
      <c r="H426" s="183"/>
      <c r="I426" s="203" t="s">
        <v>75</v>
      </c>
      <c r="J426" s="203" t="s">
        <v>2075</v>
      </c>
      <c r="K426" s="213"/>
      <c r="L426" s="184"/>
    </row>
    <row r="427" spans="1:12" s="22" customFormat="1" ht="105" customHeight="1">
      <c r="A427" s="252">
        <v>371</v>
      </c>
      <c r="B427" s="179" t="s">
        <v>2481</v>
      </c>
      <c r="C427" s="184" t="s">
        <v>1240</v>
      </c>
      <c r="D427" s="195"/>
      <c r="E427" s="200"/>
      <c r="F427" s="212">
        <v>180029</v>
      </c>
      <c r="G427" s="212">
        <v>180029</v>
      </c>
      <c r="H427" s="183"/>
      <c r="I427" s="203" t="s">
        <v>1241</v>
      </c>
      <c r="J427" s="203" t="s">
        <v>2075</v>
      </c>
      <c r="K427" s="213"/>
      <c r="L427" s="184"/>
    </row>
    <row r="428" spans="1:12" s="22" customFormat="1" ht="96" customHeight="1">
      <c r="A428" s="252">
        <v>372</v>
      </c>
      <c r="B428" s="179" t="s">
        <v>2481</v>
      </c>
      <c r="C428" s="184" t="s">
        <v>1242</v>
      </c>
      <c r="D428" s="195"/>
      <c r="E428" s="200"/>
      <c r="F428" s="212">
        <v>116416</v>
      </c>
      <c r="G428" s="212">
        <v>116416</v>
      </c>
      <c r="H428" s="183"/>
      <c r="I428" s="203" t="s">
        <v>1243</v>
      </c>
      <c r="J428" s="203" t="s">
        <v>2075</v>
      </c>
      <c r="K428" s="213"/>
      <c r="L428" s="184"/>
    </row>
    <row r="429" spans="1:12" s="22" customFormat="1" ht="99.75" customHeight="1">
      <c r="A429" s="252">
        <v>373</v>
      </c>
      <c r="B429" s="179" t="s">
        <v>2481</v>
      </c>
      <c r="C429" s="184" t="s">
        <v>1244</v>
      </c>
      <c r="D429" s="195"/>
      <c r="E429" s="200"/>
      <c r="F429" s="212">
        <v>85473.15</v>
      </c>
      <c r="G429" s="212">
        <v>85473.15</v>
      </c>
      <c r="H429" s="183"/>
      <c r="I429" s="203" t="s">
        <v>1245</v>
      </c>
      <c r="J429" s="203" t="s">
        <v>2075</v>
      </c>
      <c r="K429" s="213"/>
      <c r="L429" s="184"/>
    </row>
    <row r="430" spans="1:12" s="22" customFormat="1" ht="93.75" customHeight="1">
      <c r="A430" s="252">
        <v>374</v>
      </c>
      <c r="B430" s="179" t="s">
        <v>2481</v>
      </c>
      <c r="C430" s="184" t="s">
        <v>1246</v>
      </c>
      <c r="D430" s="195"/>
      <c r="E430" s="200"/>
      <c r="F430" s="212">
        <v>59634.5</v>
      </c>
      <c r="G430" s="212">
        <v>59634.5</v>
      </c>
      <c r="H430" s="183"/>
      <c r="I430" s="203" t="s">
        <v>1247</v>
      </c>
      <c r="J430" s="203" t="s">
        <v>2075</v>
      </c>
      <c r="K430" s="213"/>
      <c r="L430" s="184"/>
    </row>
    <row r="431" spans="1:12" s="22" customFormat="1" ht="96.75" customHeight="1">
      <c r="A431" s="252">
        <v>375</v>
      </c>
      <c r="B431" s="179" t="s">
        <v>2481</v>
      </c>
      <c r="C431" s="184" t="s">
        <v>1248</v>
      </c>
      <c r="D431" s="195"/>
      <c r="E431" s="200"/>
      <c r="F431" s="212">
        <v>814635.9</v>
      </c>
      <c r="G431" s="212">
        <v>814635.9</v>
      </c>
      <c r="H431" s="183"/>
      <c r="I431" s="203" t="s">
        <v>1249</v>
      </c>
      <c r="J431" s="203" t="s">
        <v>2075</v>
      </c>
      <c r="K431" s="213"/>
      <c r="L431" s="184"/>
    </row>
    <row r="432" spans="1:12" s="22" customFormat="1" ht="90.75" customHeight="1">
      <c r="A432" s="252">
        <v>376</v>
      </c>
      <c r="B432" s="179" t="s">
        <v>2481</v>
      </c>
      <c r="C432" s="184" t="s">
        <v>1250</v>
      </c>
      <c r="D432" s="195"/>
      <c r="E432" s="200"/>
      <c r="F432" s="212">
        <v>85578.18</v>
      </c>
      <c r="G432" s="212">
        <v>85578.18</v>
      </c>
      <c r="H432" s="183"/>
      <c r="I432" s="203" t="s">
        <v>1251</v>
      </c>
      <c r="J432" s="203" t="s">
        <v>2075</v>
      </c>
      <c r="K432" s="213"/>
      <c r="L432" s="184"/>
    </row>
    <row r="433" spans="1:12" s="22" customFormat="1" ht="97.5" customHeight="1">
      <c r="A433" s="252">
        <v>377</v>
      </c>
      <c r="B433" s="179" t="s">
        <v>2481</v>
      </c>
      <c r="C433" s="184" t="s">
        <v>1252</v>
      </c>
      <c r="D433" s="195"/>
      <c r="E433" s="200"/>
      <c r="F433" s="212">
        <v>912334.19</v>
      </c>
      <c r="G433" s="212">
        <v>912334.19</v>
      </c>
      <c r="H433" s="183"/>
      <c r="I433" s="203" t="s">
        <v>1253</v>
      </c>
      <c r="J433" s="203" t="s">
        <v>2075</v>
      </c>
      <c r="K433" s="213"/>
      <c r="L433" s="184"/>
    </row>
    <row r="434" spans="1:12" s="22" customFormat="1" ht="90" customHeight="1">
      <c r="A434" s="252">
        <v>378</v>
      </c>
      <c r="B434" s="179" t="s">
        <v>2481</v>
      </c>
      <c r="C434" s="184" t="s">
        <v>1254</v>
      </c>
      <c r="D434" s="195"/>
      <c r="E434" s="200"/>
      <c r="F434" s="212">
        <v>86918.8</v>
      </c>
      <c r="G434" s="212">
        <v>86918.8</v>
      </c>
      <c r="H434" s="183"/>
      <c r="I434" s="203" t="s">
        <v>1255</v>
      </c>
      <c r="J434" s="203" t="s">
        <v>2075</v>
      </c>
      <c r="K434" s="213"/>
      <c r="L434" s="184"/>
    </row>
    <row r="435" spans="1:12" s="22" customFormat="1" ht="97.5" customHeight="1">
      <c r="A435" s="252">
        <v>379</v>
      </c>
      <c r="B435" s="179" t="s">
        <v>2481</v>
      </c>
      <c r="C435" s="184" t="s">
        <v>1256</v>
      </c>
      <c r="D435" s="195"/>
      <c r="E435" s="200"/>
      <c r="F435" s="212">
        <v>118079.25</v>
      </c>
      <c r="G435" s="212">
        <v>118079.25</v>
      </c>
      <c r="H435" s="183"/>
      <c r="I435" s="203" t="s">
        <v>1257</v>
      </c>
      <c r="J435" s="203" t="s">
        <v>2075</v>
      </c>
      <c r="K435" s="213"/>
      <c r="L435" s="184"/>
    </row>
    <row r="436" spans="1:12" s="22" customFormat="1" ht="94.5" customHeight="1">
      <c r="A436" s="252">
        <v>380</v>
      </c>
      <c r="B436" s="179" t="s">
        <v>2481</v>
      </c>
      <c r="C436" s="184" t="s">
        <v>1258</v>
      </c>
      <c r="D436" s="195"/>
      <c r="E436" s="200"/>
      <c r="F436" s="212">
        <v>56451.05</v>
      </c>
      <c r="G436" s="212">
        <v>56451.05</v>
      </c>
      <c r="H436" s="183"/>
      <c r="I436" s="203" t="s">
        <v>1259</v>
      </c>
      <c r="J436" s="203" t="s">
        <v>2075</v>
      </c>
      <c r="K436" s="213"/>
      <c r="L436" s="184"/>
    </row>
    <row r="437" spans="1:12" s="22" customFormat="1" ht="105.75" customHeight="1">
      <c r="A437" s="252">
        <v>381</v>
      </c>
      <c r="B437" s="179" t="s">
        <v>2481</v>
      </c>
      <c r="C437" s="184" t="s">
        <v>1260</v>
      </c>
      <c r="D437" s="195"/>
      <c r="E437" s="200"/>
      <c r="F437" s="212">
        <v>38167.8</v>
      </c>
      <c r="G437" s="212">
        <v>38167.8</v>
      </c>
      <c r="H437" s="183"/>
      <c r="I437" s="203" t="s">
        <v>1261</v>
      </c>
      <c r="J437" s="203" t="s">
        <v>2075</v>
      </c>
      <c r="K437" s="213"/>
      <c r="L437" s="184"/>
    </row>
    <row r="438" spans="1:12" s="22" customFormat="1" ht="99.75" customHeight="1">
      <c r="A438" s="252">
        <v>382</v>
      </c>
      <c r="B438" s="179" t="s">
        <v>2481</v>
      </c>
      <c r="C438" s="184" t="s">
        <v>1262</v>
      </c>
      <c r="D438" s="195"/>
      <c r="E438" s="200"/>
      <c r="F438" s="212">
        <v>42975.74</v>
      </c>
      <c r="G438" s="212">
        <v>42975.74</v>
      </c>
      <c r="H438" s="183"/>
      <c r="I438" s="203" t="s">
        <v>1263</v>
      </c>
      <c r="J438" s="203" t="s">
        <v>2075</v>
      </c>
      <c r="K438" s="213"/>
      <c r="L438" s="184"/>
    </row>
    <row r="439" spans="1:12" s="22" customFormat="1" ht="96.75" customHeight="1">
      <c r="A439" s="252">
        <v>383</v>
      </c>
      <c r="B439" s="179" t="s">
        <v>2481</v>
      </c>
      <c r="C439" s="184" t="s">
        <v>1264</v>
      </c>
      <c r="D439" s="195"/>
      <c r="E439" s="200"/>
      <c r="F439" s="212">
        <v>106023.12</v>
      </c>
      <c r="G439" s="212">
        <v>106023.12</v>
      </c>
      <c r="H439" s="183"/>
      <c r="I439" s="203" t="s">
        <v>1265</v>
      </c>
      <c r="J439" s="203" t="s">
        <v>2075</v>
      </c>
      <c r="K439" s="213"/>
      <c r="L439" s="184"/>
    </row>
    <row r="440" spans="1:12" s="22" customFormat="1" ht="101.25" customHeight="1">
      <c r="A440" s="252">
        <v>384</v>
      </c>
      <c r="B440" s="179" t="s">
        <v>2481</v>
      </c>
      <c r="C440" s="184" t="s">
        <v>1266</v>
      </c>
      <c r="D440" s="195"/>
      <c r="E440" s="200"/>
      <c r="F440" s="212">
        <v>207575</v>
      </c>
      <c r="G440" s="212">
        <v>207575</v>
      </c>
      <c r="H440" s="183"/>
      <c r="I440" s="203" t="s">
        <v>1267</v>
      </c>
      <c r="J440" s="203" t="s">
        <v>2075</v>
      </c>
      <c r="K440" s="213"/>
      <c r="L440" s="184"/>
    </row>
    <row r="441" spans="1:12" s="22" customFormat="1" ht="102" customHeight="1">
      <c r="A441" s="252">
        <v>385</v>
      </c>
      <c r="B441" s="179" t="s">
        <v>2481</v>
      </c>
      <c r="C441" s="184" t="s">
        <v>1268</v>
      </c>
      <c r="D441" s="195"/>
      <c r="E441" s="200"/>
      <c r="F441" s="212">
        <v>42644</v>
      </c>
      <c r="G441" s="212">
        <v>42644</v>
      </c>
      <c r="H441" s="183"/>
      <c r="I441" s="203" t="s">
        <v>1269</v>
      </c>
      <c r="J441" s="203" t="s">
        <v>2075</v>
      </c>
      <c r="K441" s="213"/>
      <c r="L441" s="184"/>
    </row>
    <row r="442" spans="1:12" s="22" customFormat="1" ht="105.75" customHeight="1">
      <c r="A442" s="252">
        <v>386</v>
      </c>
      <c r="B442" s="179" t="s">
        <v>2481</v>
      </c>
      <c r="C442" s="184" t="s">
        <v>1270</v>
      </c>
      <c r="D442" s="195"/>
      <c r="E442" s="200"/>
      <c r="F442" s="212">
        <v>15136.95</v>
      </c>
      <c r="G442" s="212">
        <v>15136.95</v>
      </c>
      <c r="H442" s="183"/>
      <c r="I442" s="203" t="s">
        <v>1271</v>
      </c>
      <c r="J442" s="203" t="s">
        <v>2075</v>
      </c>
      <c r="K442" s="213"/>
      <c r="L442" s="184"/>
    </row>
    <row r="443" spans="1:12" s="22" customFormat="1" ht="105" customHeight="1">
      <c r="A443" s="252">
        <v>387</v>
      </c>
      <c r="B443" s="179" t="s">
        <v>2481</v>
      </c>
      <c r="C443" s="184" t="s">
        <v>1272</v>
      </c>
      <c r="D443" s="195"/>
      <c r="E443" s="200"/>
      <c r="F443" s="212">
        <v>172784.46</v>
      </c>
      <c r="G443" s="212">
        <v>172784.46</v>
      </c>
      <c r="H443" s="183"/>
      <c r="I443" s="203" t="s">
        <v>1273</v>
      </c>
      <c r="J443" s="203" t="s">
        <v>2075</v>
      </c>
      <c r="K443" s="213"/>
      <c r="L443" s="184"/>
    </row>
    <row r="444" spans="1:12" s="22" customFormat="1" ht="96" customHeight="1">
      <c r="A444" s="252">
        <v>388</v>
      </c>
      <c r="B444" s="179" t="s">
        <v>2481</v>
      </c>
      <c r="C444" s="184" t="s">
        <v>1274</v>
      </c>
      <c r="D444" s="195"/>
      <c r="E444" s="200"/>
      <c r="F444" s="212">
        <v>114747.64</v>
      </c>
      <c r="G444" s="212">
        <v>114747.64</v>
      </c>
      <c r="H444" s="183"/>
      <c r="I444" s="203" t="s">
        <v>1275</v>
      </c>
      <c r="J444" s="203" t="s">
        <v>2075</v>
      </c>
      <c r="K444" s="213"/>
      <c r="L444" s="184"/>
    </row>
    <row r="445" spans="1:12" s="22" customFormat="1" ht="94.5" customHeight="1">
      <c r="A445" s="252">
        <v>389</v>
      </c>
      <c r="B445" s="179" t="s">
        <v>2481</v>
      </c>
      <c r="C445" s="184" t="s">
        <v>1276</v>
      </c>
      <c r="D445" s="195"/>
      <c r="E445" s="200"/>
      <c r="F445" s="212">
        <v>41813.55</v>
      </c>
      <c r="G445" s="212">
        <v>41813.55</v>
      </c>
      <c r="H445" s="183"/>
      <c r="I445" s="203" t="s">
        <v>1277</v>
      </c>
      <c r="J445" s="203" t="s">
        <v>2075</v>
      </c>
      <c r="K445" s="213"/>
      <c r="L445" s="184"/>
    </row>
    <row r="446" spans="1:12" s="22" customFormat="1" ht="93.75" customHeight="1">
      <c r="A446" s="252">
        <v>390</v>
      </c>
      <c r="B446" s="179" t="s">
        <v>2481</v>
      </c>
      <c r="C446" s="184" t="s">
        <v>1278</v>
      </c>
      <c r="D446" s="195"/>
      <c r="E446" s="200"/>
      <c r="F446" s="212">
        <v>66854.28</v>
      </c>
      <c r="G446" s="212">
        <v>66854.28</v>
      </c>
      <c r="H446" s="183"/>
      <c r="I446" s="203" t="s">
        <v>1279</v>
      </c>
      <c r="J446" s="203" t="s">
        <v>2075</v>
      </c>
      <c r="K446" s="213"/>
      <c r="L446" s="184"/>
    </row>
    <row r="447" spans="1:12" s="22" customFormat="1" ht="96" customHeight="1">
      <c r="A447" s="252">
        <v>391</v>
      </c>
      <c r="B447" s="179" t="s">
        <v>2481</v>
      </c>
      <c r="C447" s="184" t="s">
        <v>727</v>
      </c>
      <c r="D447" s="195"/>
      <c r="E447" s="200"/>
      <c r="F447" s="212">
        <v>67130</v>
      </c>
      <c r="G447" s="212">
        <v>67130</v>
      </c>
      <c r="H447" s="183"/>
      <c r="I447" s="203" t="s">
        <v>728</v>
      </c>
      <c r="J447" s="203" t="s">
        <v>2075</v>
      </c>
      <c r="K447" s="213"/>
      <c r="L447" s="184"/>
    </row>
    <row r="448" spans="1:12" s="22" customFormat="1" ht="90.75" customHeight="1">
      <c r="A448" s="252">
        <v>392</v>
      </c>
      <c r="B448" s="179" t="s">
        <v>2481</v>
      </c>
      <c r="C448" s="184" t="s">
        <v>729</v>
      </c>
      <c r="D448" s="195"/>
      <c r="E448" s="200"/>
      <c r="F448" s="212">
        <v>152788.38</v>
      </c>
      <c r="G448" s="212">
        <v>152788.38</v>
      </c>
      <c r="H448" s="183"/>
      <c r="I448" s="203" t="s">
        <v>730</v>
      </c>
      <c r="J448" s="203" t="s">
        <v>2075</v>
      </c>
      <c r="K448" s="213"/>
      <c r="L448" s="184"/>
    </row>
    <row r="449" spans="1:12" s="22" customFormat="1" ht="89.25" customHeight="1">
      <c r="A449" s="252">
        <v>393</v>
      </c>
      <c r="B449" s="179" t="s">
        <v>2481</v>
      </c>
      <c r="C449" s="184" t="s">
        <v>731</v>
      </c>
      <c r="D449" s="195"/>
      <c r="E449" s="200"/>
      <c r="F449" s="212">
        <v>73693</v>
      </c>
      <c r="G449" s="212">
        <v>73693</v>
      </c>
      <c r="H449" s="183"/>
      <c r="I449" s="203" t="s">
        <v>732</v>
      </c>
      <c r="J449" s="203" t="s">
        <v>2075</v>
      </c>
      <c r="K449" s="213"/>
      <c r="L449" s="184"/>
    </row>
    <row r="450" spans="1:12" s="22" customFormat="1" ht="92.25" customHeight="1">
      <c r="A450" s="252">
        <v>394</v>
      </c>
      <c r="B450" s="179" t="s">
        <v>2481</v>
      </c>
      <c r="C450" s="184" t="s">
        <v>733</v>
      </c>
      <c r="D450" s="195"/>
      <c r="E450" s="200"/>
      <c r="F450" s="212">
        <v>996540</v>
      </c>
      <c r="G450" s="212">
        <v>996540</v>
      </c>
      <c r="H450" s="183"/>
      <c r="I450" s="203" t="s">
        <v>734</v>
      </c>
      <c r="J450" s="203" t="s">
        <v>2075</v>
      </c>
      <c r="K450" s="213"/>
      <c r="L450" s="184"/>
    </row>
    <row r="451" spans="1:12" s="22" customFormat="1" ht="127.5" customHeight="1">
      <c r="A451" s="252">
        <v>395</v>
      </c>
      <c r="B451" s="342" t="s">
        <v>740</v>
      </c>
      <c r="C451" s="184" t="s">
        <v>741</v>
      </c>
      <c r="D451" s="195" t="s">
        <v>410</v>
      </c>
      <c r="E451" s="200" t="s">
        <v>742</v>
      </c>
      <c r="F451" s="212">
        <v>1</v>
      </c>
      <c r="G451" s="212">
        <v>1</v>
      </c>
      <c r="H451" s="183"/>
      <c r="I451" s="203" t="s">
        <v>743</v>
      </c>
      <c r="J451" s="203" t="s">
        <v>2075</v>
      </c>
      <c r="K451" s="213"/>
      <c r="L451" s="184" t="s">
        <v>411</v>
      </c>
    </row>
    <row r="452" spans="1:12" s="22" customFormat="1" ht="132" customHeight="1">
      <c r="A452" s="252">
        <v>396</v>
      </c>
      <c r="B452" s="342" t="s">
        <v>740</v>
      </c>
      <c r="C452" s="184" t="s">
        <v>744</v>
      </c>
      <c r="D452" s="195" t="s">
        <v>412</v>
      </c>
      <c r="E452" s="200" t="s">
        <v>745</v>
      </c>
      <c r="F452" s="212">
        <v>1</v>
      </c>
      <c r="G452" s="212">
        <v>1</v>
      </c>
      <c r="H452" s="183"/>
      <c r="I452" s="203" t="s">
        <v>743</v>
      </c>
      <c r="J452" s="203" t="s">
        <v>2075</v>
      </c>
      <c r="K452" s="213"/>
      <c r="L452" s="184" t="s">
        <v>413</v>
      </c>
    </row>
    <row r="453" spans="1:12" s="22" customFormat="1" ht="129.75" customHeight="1">
      <c r="A453" s="252">
        <v>397</v>
      </c>
      <c r="B453" s="342" t="s">
        <v>740</v>
      </c>
      <c r="C453" s="184" t="s">
        <v>746</v>
      </c>
      <c r="D453" s="195" t="s">
        <v>414</v>
      </c>
      <c r="E453" s="200" t="s">
        <v>747</v>
      </c>
      <c r="F453" s="212">
        <v>1</v>
      </c>
      <c r="G453" s="212">
        <v>1</v>
      </c>
      <c r="H453" s="183"/>
      <c r="I453" s="203" t="s">
        <v>743</v>
      </c>
      <c r="J453" s="203" t="s">
        <v>2075</v>
      </c>
      <c r="K453" s="213"/>
      <c r="L453" s="184" t="s">
        <v>415</v>
      </c>
    </row>
    <row r="454" spans="1:12" s="22" customFormat="1" ht="135" customHeight="1">
      <c r="A454" s="252">
        <v>398</v>
      </c>
      <c r="B454" s="342" t="s">
        <v>740</v>
      </c>
      <c r="C454" s="184" t="s">
        <v>748</v>
      </c>
      <c r="D454" s="195" t="s">
        <v>416</v>
      </c>
      <c r="E454" s="200" t="s">
        <v>749</v>
      </c>
      <c r="F454" s="212">
        <v>1</v>
      </c>
      <c r="G454" s="212">
        <v>1</v>
      </c>
      <c r="H454" s="183"/>
      <c r="I454" s="203" t="s">
        <v>743</v>
      </c>
      <c r="J454" s="203" t="s">
        <v>2075</v>
      </c>
      <c r="K454" s="213"/>
      <c r="L454" s="184" t="s">
        <v>417</v>
      </c>
    </row>
    <row r="455" spans="1:12" s="22" customFormat="1" ht="136.5" customHeight="1">
      <c r="A455" s="252">
        <v>399</v>
      </c>
      <c r="B455" s="342" t="s">
        <v>740</v>
      </c>
      <c r="C455" s="184" t="s">
        <v>750</v>
      </c>
      <c r="D455" s="195" t="s">
        <v>418</v>
      </c>
      <c r="E455" s="200" t="s">
        <v>749</v>
      </c>
      <c r="F455" s="212">
        <v>1</v>
      </c>
      <c r="G455" s="212">
        <v>1</v>
      </c>
      <c r="H455" s="183"/>
      <c r="I455" s="203" t="s">
        <v>743</v>
      </c>
      <c r="J455" s="203" t="s">
        <v>2075</v>
      </c>
      <c r="K455" s="213"/>
      <c r="L455" s="184" t="s">
        <v>419</v>
      </c>
    </row>
    <row r="456" spans="1:12" s="22" customFormat="1" ht="132" customHeight="1">
      <c r="A456" s="252">
        <v>400</v>
      </c>
      <c r="B456" s="342" t="s">
        <v>740</v>
      </c>
      <c r="C456" s="184" t="s">
        <v>751</v>
      </c>
      <c r="D456" s="195" t="s">
        <v>752</v>
      </c>
      <c r="E456" s="200" t="s">
        <v>753</v>
      </c>
      <c r="F456" s="212">
        <v>1</v>
      </c>
      <c r="G456" s="212">
        <v>1</v>
      </c>
      <c r="H456" s="183"/>
      <c r="I456" s="203" t="s">
        <v>754</v>
      </c>
      <c r="J456" s="203" t="s">
        <v>2075</v>
      </c>
      <c r="K456" s="213"/>
      <c r="L456" s="184" t="s">
        <v>420</v>
      </c>
    </row>
    <row r="457" spans="1:12" s="22" customFormat="1" ht="133.5" customHeight="1">
      <c r="A457" s="252">
        <v>401</v>
      </c>
      <c r="B457" s="342" t="s">
        <v>740</v>
      </c>
      <c r="C457" s="184" t="s">
        <v>755</v>
      </c>
      <c r="D457" s="195" t="s">
        <v>756</v>
      </c>
      <c r="E457" s="200" t="s">
        <v>757</v>
      </c>
      <c r="F457" s="212">
        <v>1</v>
      </c>
      <c r="G457" s="212">
        <v>1</v>
      </c>
      <c r="H457" s="183"/>
      <c r="I457" s="203" t="s">
        <v>754</v>
      </c>
      <c r="J457" s="203" t="s">
        <v>2075</v>
      </c>
      <c r="K457" s="213"/>
      <c r="L457" s="184" t="s">
        <v>421</v>
      </c>
    </row>
    <row r="458" spans="1:12" s="22" customFormat="1" ht="128.25" customHeight="1">
      <c r="A458" s="252">
        <v>402</v>
      </c>
      <c r="B458" s="342" t="s">
        <v>740</v>
      </c>
      <c r="C458" s="184" t="s">
        <v>758</v>
      </c>
      <c r="D458" s="195" t="s">
        <v>759</v>
      </c>
      <c r="E458" s="200" t="s">
        <v>760</v>
      </c>
      <c r="F458" s="212">
        <v>1</v>
      </c>
      <c r="G458" s="212">
        <v>1</v>
      </c>
      <c r="H458" s="183"/>
      <c r="I458" s="203" t="s">
        <v>754</v>
      </c>
      <c r="J458" s="203" t="s">
        <v>2075</v>
      </c>
      <c r="K458" s="213"/>
      <c r="L458" s="184" t="s">
        <v>422</v>
      </c>
    </row>
    <row r="459" spans="1:12" s="22" customFormat="1" ht="132" customHeight="1">
      <c r="A459" s="252">
        <v>403</v>
      </c>
      <c r="B459" s="342" t="s">
        <v>740</v>
      </c>
      <c r="C459" s="184" t="s">
        <v>761</v>
      </c>
      <c r="D459" s="195" t="s">
        <v>423</v>
      </c>
      <c r="E459" s="200" t="s">
        <v>762</v>
      </c>
      <c r="F459" s="212">
        <v>1</v>
      </c>
      <c r="G459" s="212">
        <v>1</v>
      </c>
      <c r="H459" s="183"/>
      <c r="I459" s="203" t="s">
        <v>754</v>
      </c>
      <c r="J459" s="203" t="s">
        <v>2075</v>
      </c>
      <c r="K459" s="213"/>
      <c r="L459" s="184" t="s">
        <v>424</v>
      </c>
    </row>
    <row r="460" spans="1:12" s="22" customFormat="1" ht="132" customHeight="1">
      <c r="A460" s="252">
        <v>404</v>
      </c>
      <c r="B460" s="342" t="s">
        <v>740</v>
      </c>
      <c r="C460" s="184" t="s">
        <v>763</v>
      </c>
      <c r="D460" s="195" t="s">
        <v>764</v>
      </c>
      <c r="E460" s="200" t="s">
        <v>765</v>
      </c>
      <c r="F460" s="212">
        <v>1</v>
      </c>
      <c r="G460" s="212">
        <v>1</v>
      </c>
      <c r="H460" s="183"/>
      <c r="I460" s="203" t="s">
        <v>754</v>
      </c>
      <c r="J460" s="203" t="s">
        <v>2075</v>
      </c>
      <c r="K460" s="213"/>
      <c r="L460" s="184" t="s">
        <v>425</v>
      </c>
    </row>
    <row r="461" spans="1:12" s="22" customFormat="1" ht="132" customHeight="1">
      <c r="A461" s="252">
        <v>405</v>
      </c>
      <c r="B461" s="342" t="s">
        <v>740</v>
      </c>
      <c r="C461" s="184" t="s">
        <v>766</v>
      </c>
      <c r="D461" s="195" t="s">
        <v>767</v>
      </c>
      <c r="E461" s="200" t="s">
        <v>768</v>
      </c>
      <c r="F461" s="212">
        <v>1</v>
      </c>
      <c r="G461" s="212">
        <v>1</v>
      </c>
      <c r="H461" s="183"/>
      <c r="I461" s="203" t="s">
        <v>754</v>
      </c>
      <c r="J461" s="203" t="s">
        <v>2075</v>
      </c>
      <c r="K461" s="213"/>
      <c r="L461" s="184" t="s">
        <v>426</v>
      </c>
    </row>
    <row r="462" spans="1:12" s="22" customFormat="1" ht="132.75" customHeight="1">
      <c r="A462" s="252">
        <v>406</v>
      </c>
      <c r="B462" s="342" t="s">
        <v>740</v>
      </c>
      <c r="C462" s="184" t="s">
        <v>769</v>
      </c>
      <c r="D462" s="195" t="s">
        <v>770</v>
      </c>
      <c r="E462" s="200" t="s">
        <v>771</v>
      </c>
      <c r="F462" s="212">
        <v>1</v>
      </c>
      <c r="G462" s="212">
        <v>1</v>
      </c>
      <c r="H462" s="183"/>
      <c r="I462" s="203" t="s">
        <v>772</v>
      </c>
      <c r="J462" s="203" t="s">
        <v>2075</v>
      </c>
      <c r="K462" s="213"/>
      <c r="L462" s="184" t="s">
        <v>427</v>
      </c>
    </row>
    <row r="463" spans="1:12" s="22" customFormat="1" ht="139.5" customHeight="1">
      <c r="A463" s="252">
        <v>407</v>
      </c>
      <c r="B463" s="342" t="s">
        <v>740</v>
      </c>
      <c r="C463" s="184" t="s">
        <v>773</v>
      </c>
      <c r="D463" s="195" t="s">
        <v>774</v>
      </c>
      <c r="E463" s="200" t="s">
        <v>775</v>
      </c>
      <c r="F463" s="212">
        <v>1</v>
      </c>
      <c r="G463" s="212">
        <v>1</v>
      </c>
      <c r="H463" s="183"/>
      <c r="I463" s="203" t="s">
        <v>776</v>
      </c>
      <c r="J463" s="203" t="s">
        <v>2075</v>
      </c>
      <c r="K463" s="213"/>
      <c r="L463" s="184" t="s">
        <v>428</v>
      </c>
    </row>
    <row r="464" spans="1:12" s="22" customFormat="1" ht="135" customHeight="1">
      <c r="A464" s="252">
        <v>408</v>
      </c>
      <c r="B464" s="342" t="s">
        <v>740</v>
      </c>
      <c r="C464" s="184" t="s">
        <v>777</v>
      </c>
      <c r="D464" s="195" t="s">
        <v>778</v>
      </c>
      <c r="E464" s="200" t="s">
        <v>779</v>
      </c>
      <c r="F464" s="212">
        <v>1</v>
      </c>
      <c r="G464" s="212">
        <v>1</v>
      </c>
      <c r="H464" s="183"/>
      <c r="I464" s="203" t="s">
        <v>776</v>
      </c>
      <c r="J464" s="203" t="s">
        <v>2075</v>
      </c>
      <c r="K464" s="213"/>
      <c r="L464" s="184" t="s">
        <v>429</v>
      </c>
    </row>
    <row r="465" spans="1:12" s="22" customFormat="1" ht="138" customHeight="1">
      <c r="A465" s="252">
        <v>409</v>
      </c>
      <c r="B465" s="342" t="s">
        <v>740</v>
      </c>
      <c r="C465" s="184" t="s">
        <v>780</v>
      </c>
      <c r="D465" s="195" t="s">
        <v>781</v>
      </c>
      <c r="E465" s="200" t="s">
        <v>745</v>
      </c>
      <c r="F465" s="212">
        <v>1</v>
      </c>
      <c r="G465" s="212">
        <v>1</v>
      </c>
      <c r="H465" s="183"/>
      <c r="I465" s="203" t="s">
        <v>776</v>
      </c>
      <c r="J465" s="203" t="s">
        <v>2075</v>
      </c>
      <c r="K465" s="213"/>
      <c r="L465" s="184" t="s">
        <v>433</v>
      </c>
    </row>
    <row r="466" spans="1:12" s="22" customFormat="1" ht="132.75" customHeight="1">
      <c r="A466" s="252">
        <v>410</v>
      </c>
      <c r="B466" s="342" t="s">
        <v>740</v>
      </c>
      <c r="C466" s="184" t="s">
        <v>1823</v>
      </c>
      <c r="D466" s="195" t="s">
        <v>1824</v>
      </c>
      <c r="E466" s="200" t="s">
        <v>1825</v>
      </c>
      <c r="F466" s="212">
        <v>1</v>
      </c>
      <c r="G466" s="212">
        <v>1</v>
      </c>
      <c r="H466" s="183"/>
      <c r="I466" s="203" t="s">
        <v>776</v>
      </c>
      <c r="J466" s="203" t="s">
        <v>2075</v>
      </c>
      <c r="K466" s="213"/>
      <c r="L466" s="184" t="s">
        <v>434</v>
      </c>
    </row>
    <row r="467" spans="1:12" s="22" customFormat="1" ht="134.25" customHeight="1">
      <c r="A467" s="252">
        <v>411</v>
      </c>
      <c r="B467" s="342" t="s">
        <v>740</v>
      </c>
      <c r="C467" s="184" t="s">
        <v>1826</v>
      </c>
      <c r="D467" s="195" t="s">
        <v>1827</v>
      </c>
      <c r="E467" s="200" t="s">
        <v>1828</v>
      </c>
      <c r="F467" s="212">
        <v>1</v>
      </c>
      <c r="G467" s="212">
        <v>1</v>
      </c>
      <c r="H467" s="183"/>
      <c r="I467" s="203" t="s">
        <v>776</v>
      </c>
      <c r="J467" s="203" t="s">
        <v>2075</v>
      </c>
      <c r="K467" s="213"/>
      <c r="L467" s="184" t="s">
        <v>435</v>
      </c>
    </row>
    <row r="468" spans="1:12" s="22" customFormat="1" ht="134.25" customHeight="1">
      <c r="A468" s="252">
        <v>412</v>
      </c>
      <c r="B468" s="342" t="s">
        <v>740</v>
      </c>
      <c r="C468" s="184" t="s">
        <v>1829</v>
      </c>
      <c r="D468" s="195" t="s">
        <v>774</v>
      </c>
      <c r="E468" s="200" t="s">
        <v>1830</v>
      </c>
      <c r="F468" s="212">
        <v>1</v>
      </c>
      <c r="G468" s="212">
        <v>1</v>
      </c>
      <c r="H468" s="183"/>
      <c r="I468" s="203" t="s">
        <v>776</v>
      </c>
      <c r="J468" s="203" t="s">
        <v>2075</v>
      </c>
      <c r="K468" s="213"/>
      <c r="L468" s="184" t="s">
        <v>436</v>
      </c>
    </row>
    <row r="469" spans="1:12" s="22" customFormat="1" ht="126" customHeight="1">
      <c r="A469" s="252">
        <v>413</v>
      </c>
      <c r="B469" s="342" t="s">
        <v>740</v>
      </c>
      <c r="C469" s="184" t="s">
        <v>1831</v>
      </c>
      <c r="D469" s="195" t="s">
        <v>1832</v>
      </c>
      <c r="E469" s="200" t="s">
        <v>1833</v>
      </c>
      <c r="F469" s="212">
        <v>1</v>
      </c>
      <c r="G469" s="212">
        <v>1</v>
      </c>
      <c r="H469" s="183"/>
      <c r="I469" s="203" t="s">
        <v>776</v>
      </c>
      <c r="J469" s="203" t="s">
        <v>2075</v>
      </c>
      <c r="K469" s="213"/>
      <c r="L469" s="184" t="s">
        <v>429</v>
      </c>
    </row>
    <row r="470" spans="1:12" s="22" customFormat="1" ht="133.5" customHeight="1">
      <c r="A470" s="252">
        <v>414</v>
      </c>
      <c r="B470" s="342" t="s">
        <v>740</v>
      </c>
      <c r="C470" s="184" t="s">
        <v>1834</v>
      </c>
      <c r="D470" s="195" t="s">
        <v>1835</v>
      </c>
      <c r="E470" s="200" t="s">
        <v>1836</v>
      </c>
      <c r="F470" s="212">
        <v>1</v>
      </c>
      <c r="G470" s="212">
        <v>1</v>
      </c>
      <c r="H470" s="183"/>
      <c r="I470" s="203" t="s">
        <v>776</v>
      </c>
      <c r="J470" s="203" t="s">
        <v>2075</v>
      </c>
      <c r="K470" s="213"/>
      <c r="L470" s="184" t="s">
        <v>430</v>
      </c>
    </row>
    <row r="471" spans="1:12" s="22" customFormat="1" ht="135" customHeight="1">
      <c r="A471" s="252">
        <v>415</v>
      </c>
      <c r="B471" s="342" t="s">
        <v>740</v>
      </c>
      <c r="C471" s="184" t="s">
        <v>1837</v>
      </c>
      <c r="D471" s="195" t="s">
        <v>1838</v>
      </c>
      <c r="E471" s="200" t="s">
        <v>1839</v>
      </c>
      <c r="F471" s="212">
        <v>1</v>
      </c>
      <c r="G471" s="212">
        <v>1</v>
      </c>
      <c r="H471" s="183"/>
      <c r="I471" s="203" t="s">
        <v>776</v>
      </c>
      <c r="J471" s="203" t="s">
        <v>2075</v>
      </c>
      <c r="K471" s="213"/>
      <c r="L471" s="184" t="s">
        <v>431</v>
      </c>
    </row>
    <row r="472" spans="1:12" s="22" customFormat="1" ht="133.5" customHeight="1">
      <c r="A472" s="252">
        <v>416</v>
      </c>
      <c r="B472" s="342" t="s">
        <v>740</v>
      </c>
      <c r="C472" s="184" t="s">
        <v>1840</v>
      </c>
      <c r="D472" s="195" t="s">
        <v>1841</v>
      </c>
      <c r="E472" s="200" t="s">
        <v>1842</v>
      </c>
      <c r="F472" s="212">
        <v>1</v>
      </c>
      <c r="G472" s="212">
        <v>1</v>
      </c>
      <c r="H472" s="183"/>
      <c r="I472" s="203" t="s">
        <v>776</v>
      </c>
      <c r="J472" s="203" t="s">
        <v>2075</v>
      </c>
      <c r="K472" s="213"/>
      <c r="L472" s="184" t="s">
        <v>432</v>
      </c>
    </row>
    <row r="473" spans="1:12" s="22" customFormat="1" ht="112.5" customHeight="1">
      <c r="A473" s="252">
        <v>417</v>
      </c>
      <c r="B473" s="179" t="s">
        <v>1843</v>
      </c>
      <c r="C473" s="184" t="s">
        <v>1844</v>
      </c>
      <c r="D473" s="195"/>
      <c r="E473" s="200"/>
      <c r="F473" s="212">
        <v>1719000</v>
      </c>
      <c r="G473" s="212">
        <v>1719000</v>
      </c>
      <c r="H473" s="183"/>
      <c r="I473" s="203" t="s">
        <v>1845</v>
      </c>
      <c r="J473" s="203" t="s">
        <v>2075</v>
      </c>
      <c r="K473" s="213"/>
      <c r="L473" s="184"/>
    </row>
    <row r="474" spans="1:12" s="22" customFormat="1" ht="90" customHeight="1">
      <c r="A474" s="252">
        <v>418</v>
      </c>
      <c r="B474" s="179" t="s">
        <v>1846</v>
      </c>
      <c r="C474" s="184" t="s">
        <v>1847</v>
      </c>
      <c r="D474" s="195" t="s">
        <v>1848</v>
      </c>
      <c r="E474" s="200" t="s">
        <v>1849</v>
      </c>
      <c r="F474" s="212">
        <v>84656</v>
      </c>
      <c r="G474" s="212">
        <v>84656</v>
      </c>
      <c r="H474" s="183"/>
      <c r="I474" s="203" t="s">
        <v>1850</v>
      </c>
      <c r="J474" s="203" t="s">
        <v>2075</v>
      </c>
      <c r="K474" s="213"/>
      <c r="L474" s="184"/>
    </row>
    <row r="475" spans="1:12" s="22" customFormat="1" ht="136.5" customHeight="1">
      <c r="A475" s="252">
        <v>419</v>
      </c>
      <c r="B475" s="342" t="s">
        <v>740</v>
      </c>
      <c r="C475" s="184" t="s">
        <v>1851</v>
      </c>
      <c r="D475" s="195" t="s">
        <v>1841</v>
      </c>
      <c r="E475" s="200" t="s">
        <v>1852</v>
      </c>
      <c r="F475" s="212">
        <v>1</v>
      </c>
      <c r="G475" s="212">
        <v>1</v>
      </c>
      <c r="H475" s="183"/>
      <c r="I475" s="203" t="s">
        <v>1853</v>
      </c>
      <c r="J475" s="203" t="s">
        <v>2075</v>
      </c>
      <c r="K475" s="213"/>
      <c r="L475" s="184" t="s">
        <v>448</v>
      </c>
    </row>
    <row r="476" spans="1:12" s="22" customFormat="1" ht="136.5" customHeight="1">
      <c r="A476" s="252">
        <v>420</v>
      </c>
      <c r="B476" s="342" t="s">
        <v>740</v>
      </c>
      <c r="C476" s="184" t="s">
        <v>1854</v>
      </c>
      <c r="D476" s="195" t="s">
        <v>1855</v>
      </c>
      <c r="E476" s="333" t="s">
        <v>1856</v>
      </c>
      <c r="F476" s="212">
        <v>1</v>
      </c>
      <c r="G476" s="212">
        <v>1</v>
      </c>
      <c r="H476" s="183"/>
      <c r="I476" s="203" t="s">
        <v>1853</v>
      </c>
      <c r="J476" s="203" t="s">
        <v>2075</v>
      </c>
      <c r="K476" s="213"/>
      <c r="L476" s="184" t="s">
        <v>437</v>
      </c>
    </row>
    <row r="477" spans="1:12" s="22" customFormat="1" ht="131.25" customHeight="1">
      <c r="A477" s="252">
        <v>421</v>
      </c>
      <c r="B477" s="342" t="s">
        <v>740</v>
      </c>
      <c r="C477" s="184" t="s">
        <v>1857</v>
      </c>
      <c r="D477" s="195" t="s">
        <v>1858</v>
      </c>
      <c r="E477" s="200" t="s">
        <v>1828</v>
      </c>
      <c r="F477" s="212">
        <v>1</v>
      </c>
      <c r="G477" s="212">
        <v>1</v>
      </c>
      <c r="H477" s="183"/>
      <c r="I477" s="203" t="s">
        <v>1853</v>
      </c>
      <c r="J477" s="203" t="s">
        <v>2075</v>
      </c>
      <c r="K477" s="213"/>
      <c r="L477" s="184" t="s">
        <v>447</v>
      </c>
    </row>
    <row r="478" spans="1:12" s="22" customFormat="1" ht="133.5" customHeight="1">
      <c r="A478" s="252">
        <v>422</v>
      </c>
      <c r="B478" s="342" t="s">
        <v>740</v>
      </c>
      <c r="C478" s="184" t="s">
        <v>1859</v>
      </c>
      <c r="D478" s="195" t="s">
        <v>1860</v>
      </c>
      <c r="E478" s="200" t="s">
        <v>1861</v>
      </c>
      <c r="F478" s="212">
        <v>1</v>
      </c>
      <c r="G478" s="212">
        <v>1</v>
      </c>
      <c r="H478" s="183"/>
      <c r="I478" s="203" t="s">
        <v>1853</v>
      </c>
      <c r="J478" s="203" t="s">
        <v>2075</v>
      </c>
      <c r="K478" s="213"/>
      <c r="L478" s="184" t="s">
        <v>446</v>
      </c>
    </row>
    <row r="479" spans="1:12" s="22" customFormat="1" ht="132.75" customHeight="1">
      <c r="A479" s="252">
        <v>423</v>
      </c>
      <c r="B479" s="342" t="s">
        <v>740</v>
      </c>
      <c r="C479" s="184" t="s">
        <v>1862</v>
      </c>
      <c r="D479" s="195" t="s">
        <v>1863</v>
      </c>
      <c r="E479" s="200" t="s">
        <v>1864</v>
      </c>
      <c r="F479" s="212">
        <v>1</v>
      </c>
      <c r="G479" s="212">
        <v>1</v>
      </c>
      <c r="H479" s="183"/>
      <c r="I479" s="203" t="s">
        <v>1853</v>
      </c>
      <c r="J479" s="203" t="s">
        <v>2075</v>
      </c>
      <c r="K479" s="213"/>
      <c r="L479" s="184" t="s">
        <v>445</v>
      </c>
    </row>
    <row r="480" spans="1:12" s="22" customFormat="1" ht="134.25" customHeight="1">
      <c r="A480" s="252">
        <v>424</v>
      </c>
      <c r="B480" s="342" t="s">
        <v>740</v>
      </c>
      <c r="C480" s="184" t="s">
        <v>1865</v>
      </c>
      <c r="D480" s="195" t="s">
        <v>1866</v>
      </c>
      <c r="E480" s="200" t="s">
        <v>1867</v>
      </c>
      <c r="F480" s="212">
        <v>1</v>
      </c>
      <c r="G480" s="212">
        <v>1</v>
      </c>
      <c r="H480" s="183"/>
      <c r="I480" s="203" t="s">
        <v>1853</v>
      </c>
      <c r="J480" s="203" t="s">
        <v>2075</v>
      </c>
      <c r="K480" s="213"/>
      <c r="L480" s="184" t="s">
        <v>444</v>
      </c>
    </row>
    <row r="481" spans="1:12" s="22" customFormat="1" ht="135.75" customHeight="1">
      <c r="A481" s="252">
        <v>425</v>
      </c>
      <c r="B481" s="342" t="s">
        <v>740</v>
      </c>
      <c r="C481" s="184" t="s">
        <v>1868</v>
      </c>
      <c r="D481" s="195" t="s">
        <v>1869</v>
      </c>
      <c r="E481" s="200" t="s">
        <v>1870</v>
      </c>
      <c r="F481" s="212">
        <v>1</v>
      </c>
      <c r="G481" s="212">
        <v>1</v>
      </c>
      <c r="H481" s="183"/>
      <c r="I481" s="203" t="s">
        <v>1853</v>
      </c>
      <c r="J481" s="203" t="s">
        <v>2075</v>
      </c>
      <c r="K481" s="213"/>
      <c r="L481" s="184" t="s">
        <v>443</v>
      </c>
    </row>
    <row r="482" spans="1:12" s="22" customFormat="1" ht="127.5" customHeight="1">
      <c r="A482" s="252">
        <v>426</v>
      </c>
      <c r="B482" s="342" t="s">
        <v>740</v>
      </c>
      <c r="C482" s="184" t="s">
        <v>1871</v>
      </c>
      <c r="D482" s="195" t="s">
        <v>1872</v>
      </c>
      <c r="E482" s="200" t="s">
        <v>1873</v>
      </c>
      <c r="F482" s="212">
        <v>1</v>
      </c>
      <c r="G482" s="212">
        <v>1</v>
      </c>
      <c r="H482" s="183"/>
      <c r="I482" s="203" t="s">
        <v>1853</v>
      </c>
      <c r="J482" s="203" t="s">
        <v>2075</v>
      </c>
      <c r="K482" s="213"/>
      <c r="L482" s="184" t="s">
        <v>442</v>
      </c>
    </row>
    <row r="483" spans="1:12" s="22" customFormat="1" ht="129" customHeight="1">
      <c r="A483" s="252">
        <v>427</v>
      </c>
      <c r="B483" s="342" t="s">
        <v>740</v>
      </c>
      <c r="C483" s="184" t="s">
        <v>1868</v>
      </c>
      <c r="D483" s="195" t="s">
        <v>1874</v>
      </c>
      <c r="E483" s="200" t="s">
        <v>1875</v>
      </c>
      <c r="F483" s="212">
        <v>1</v>
      </c>
      <c r="G483" s="212">
        <v>1</v>
      </c>
      <c r="H483" s="183"/>
      <c r="I483" s="203" t="s">
        <v>1853</v>
      </c>
      <c r="J483" s="203" t="s">
        <v>2075</v>
      </c>
      <c r="K483" s="213"/>
      <c r="L483" s="184" t="s">
        <v>441</v>
      </c>
    </row>
    <row r="484" spans="1:12" s="22" customFormat="1" ht="131.25" customHeight="1">
      <c r="A484" s="252">
        <v>428</v>
      </c>
      <c r="B484" s="342" t="s">
        <v>740</v>
      </c>
      <c r="C484" s="184" t="s">
        <v>1876</v>
      </c>
      <c r="D484" s="195" t="s">
        <v>1877</v>
      </c>
      <c r="E484" s="200" t="s">
        <v>1878</v>
      </c>
      <c r="F484" s="212">
        <v>1</v>
      </c>
      <c r="G484" s="212">
        <v>1</v>
      </c>
      <c r="H484" s="183"/>
      <c r="I484" s="203" t="s">
        <v>1853</v>
      </c>
      <c r="J484" s="203" t="s">
        <v>2075</v>
      </c>
      <c r="K484" s="213"/>
      <c r="L484" s="184" t="s">
        <v>441</v>
      </c>
    </row>
    <row r="485" spans="1:12" s="22" customFormat="1" ht="132.75" customHeight="1">
      <c r="A485" s="252">
        <v>429</v>
      </c>
      <c r="B485" s="342" t="s">
        <v>740</v>
      </c>
      <c r="C485" s="184" t="s">
        <v>1879</v>
      </c>
      <c r="D485" s="195" t="s">
        <v>1880</v>
      </c>
      <c r="E485" s="200" t="s">
        <v>1833</v>
      </c>
      <c r="F485" s="212">
        <v>1</v>
      </c>
      <c r="G485" s="212">
        <v>1</v>
      </c>
      <c r="H485" s="183"/>
      <c r="I485" s="203" t="s">
        <v>1853</v>
      </c>
      <c r="J485" s="203" t="s">
        <v>2075</v>
      </c>
      <c r="K485" s="213"/>
      <c r="L485" s="184" t="s">
        <v>440</v>
      </c>
    </row>
    <row r="486" spans="1:12" s="22" customFormat="1" ht="138.75" customHeight="1">
      <c r="A486" s="252">
        <v>430</v>
      </c>
      <c r="B486" s="342" t="s">
        <v>740</v>
      </c>
      <c r="C486" s="184" t="s">
        <v>1881</v>
      </c>
      <c r="D486" s="195" t="s">
        <v>1882</v>
      </c>
      <c r="E486" s="200" t="s">
        <v>1830</v>
      </c>
      <c r="F486" s="212">
        <v>1</v>
      </c>
      <c r="G486" s="212">
        <v>1</v>
      </c>
      <c r="H486" s="183"/>
      <c r="I486" s="203" t="s">
        <v>1853</v>
      </c>
      <c r="J486" s="203" t="s">
        <v>2075</v>
      </c>
      <c r="K486" s="213"/>
      <c r="L486" s="184" t="s">
        <v>439</v>
      </c>
    </row>
    <row r="487" spans="1:12" s="22" customFormat="1" ht="133.5" customHeight="1">
      <c r="A487" s="252">
        <v>431</v>
      </c>
      <c r="B487" s="342" t="s">
        <v>740</v>
      </c>
      <c r="C487" s="184" t="s">
        <v>1883</v>
      </c>
      <c r="D487" s="195" t="s">
        <v>1884</v>
      </c>
      <c r="E487" s="200" t="s">
        <v>1885</v>
      </c>
      <c r="F487" s="212">
        <v>1</v>
      </c>
      <c r="G487" s="212">
        <v>1</v>
      </c>
      <c r="H487" s="183"/>
      <c r="I487" s="203" t="s">
        <v>1853</v>
      </c>
      <c r="J487" s="203" t="s">
        <v>2075</v>
      </c>
      <c r="K487" s="288"/>
      <c r="L487" s="184" t="s">
        <v>438</v>
      </c>
    </row>
    <row r="488" spans="1:12" s="22" customFormat="1" ht="141.75" customHeight="1">
      <c r="A488" s="252">
        <v>432</v>
      </c>
      <c r="B488" s="342" t="s">
        <v>740</v>
      </c>
      <c r="C488" s="184" t="s">
        <v>1886</v>
      </c>
      <c r="D488" s="195" t="s">
        <v>1887</v>
      </c>
      <c r="E488" s="200" t="s">
        <v>1888</v>
      </c>
      <c r="F488" s="212">
        <v>1</v>
      </c>
      <c r="G488" s="212">
        <v>1</v>
      </c>
      <c r="H488" s="183"/>
      <c r="I488" s="203" t="s">
        <v>1853</v>
      </c>
      <c r="J488" s="203" t="s">
        <v>2075</v>
      </c>
      <c r="K488" s="213"/>
      <c r="L488" s="184" t="s">
        <v>450</v>
      </c>
    </row>
    <row r="489" spans="1:12" s="22" customFormat="1" ht="120.75" customHeight="1">
      <c r="A489" s="252">
        <v>433</v>
      </c>
      <c r="B489" s="342" t="s">
        <v>740</v>
      </c>
      <c r="C489" s="184" t="s">
        <v>1354</v>
      </c>
      <c r="D489" s="195" t="s">
        <v>1889</v>
      </c>
      <c r="E489" s="200" t="s">
        <v>1888</v>
      </c>
      <c r="F489" s="212">
        <v>1</v>
      </c>
      <c r="G489" s="212">
        <v>1</v>
      </c>
      <c r="H489" s="183"/>
      <c r="I489" s="203" t="s">
        <v>1853</v>
      </c>
      <c r="J489" s="203" t="s">
        <v>2075</v>
      </c>
      <c r="K489" s="213"/>
      <c r="L489" s="184" t="s">
        <v>449</v>
      </c>
    </row>
    <row r="490" spans="1:12" s="22" customFormat="1" ht="94.5" customHeight="1">
      <c r="A490" s="252">
        <v>434</v>
      </c>
      <c r="B490" s="179" t="s">
        <v>1890</v>
      </c>
      <c r="C490" s="184" t="s">
        <v>1891</v>
      </c>
      <c r="D490" s="195" t="s">
        <v>1892</v>
      </c>
      <c r="E490" s="200" t="s">
        <v>1893</v>
      </c>
      <c r="F490" s="212">
        <v>14979398.62</v>
      </c>
      <c r="G490" s="212">
        <v>0</v>
      </c>
      <c r="H490" s="183"/>
      <c r="I490" s="203" t="s">
        <v>158</v>
      </c>
      <c r="J490" s="203" t="s">
        <v>2075</v>
      </c>
      <c r="K490" s="213"/>
      <c r="L490" s="184" t="s">
        <v>393</v>
      </c>
    </row>
    <row r="491" spans="1:12" s="22" customFormat="1" ht="85.5" customHeight="1">
      <c r="A491" s="252">
        <v>435</v>
      </c>
      <c r="B491" s="179" t="s">
        <v>159</v>
      </c>
      <c r="C491" s="184" t="s">
        <v>1891</v>
      </c>
      <c r="D491" s="195" t="s">
        <v>160</v>
      </c>
      <c r="E491" s="200" t="s">
        <v>161</v>
      </c>
      <c r="F491" s="212">
        <v>5138289</v>
      </c>
      <c r="G491" s="212">
        <v>3206051</v>
      </c>
      <c r="H491" s="183"/>
      <c r="I491" s="203" t="s">
        <v>158</v>
      </c>
      <c r="J491" s="203" t="s">
        <v>2075</v>
      </c>
      <c r="K491" s="213"/>
      <c r="L491" s="184"/>
    </row>
    <row r="492" spans="1:12" s="22" customFormat="1" ht="84" customHeight="1">
      <c r="A492" s="252">
        <v>436</v>
      </c>
      <c r="B492" s="179" t="s">
        <v>190</v>
      </c>
      <c r="C492" s="184" t="s">
        <v>162</v>
      </c>
      <c r="D492" s="195" t="s">
        <v>1761</v>
      </c>
      <c r="E492" s="200" t="s">
        <v>163</v>
      </c>
      <c r="F492" s="212">
        <v>1147822</v>
      </c>
      <c r="G492" s="212">
        <v>1147822</v>
      </c>
      <c r="H492" s="183"/>
      <c r="I492" s="203" t="s">
        <v>164</v>
      </c>
      <c r="J492" s="203" t="s">
        <v>2075</v>
      </c>
      <c r="K492" s="213"/>
      <c r="L492" s="184"/>
    </row>
    <row r="493" spans="1:12" s="22" customFormat="1" ht="87" customHeight="1">
      <c r="A493" s="252">
        <v>437</v>
      </c>
      <c r="B493" s="179" t="s">
        <v>2203</v>
      </c>
      <c r="C493" s="184" t="s">
        <v>165</v>
      </c>
      <c r="D493" s="195"/>
      <c r="E493" s="200"/>
      <c r="F493" s="212">
        <v>404132</v>
      </c>
      <c r="G493" s="212">
        <v>404132</v>
      </c>
      <c r="H493" s="183"/>
      <c r="I493" s="203" t="s">
        <v>166</v>
      </c>
      <c r="J493" s="203" t="s">
        <v>2075</v>
      </c>
      <c r="K493" s="213"/>
      <c r="L493" s="184"/>
    </row>
    <row r="494" spans="1:12" s="22" customFormat="1" ht="97.5" customHeight="1">
      <c r="A494" s="252">
        <v>438</v>
      </c>
      <c r="B494" s="179" t="s">
        <v>167</v>
      </c>
      <c r="C494" s="184" t="s">
        <v>168</v>
      </c>
      <c r="D494" s="195" t="s">
        <v>169</v>
      </c>
      <c r="E494" s="200" t="s">
        <v>170</v>
      </c>
      <c r="F494" s="212">
        <v>1</v>
      </c>
      <c r="G494" s="212">
        <v>1</v>
      </c>
      <c r="H494" s="183"/>
      <c r="I494" s="203" t="s">
        <v>171</v>
      </c>
      <c r="J494" s="203" t="s">
        <v>2075</v>
      </c>
      <c r="K494" s="213"/>
      <c r="L494" s="184"/>
    </row>
    <row r="495" spans="1:12" s="22" customFormat="1" ht="140.25" customHeight="1">
      <c r="A495" s="252">
        <v>439</v>
      </c>
      <c r="B495" s="179" t="s">
        <v>200</v>
      </c>
      <c r="C495" s="184" t="s">
        <v>172</v>
      </c>
      <c r="D495" s="195" t="s">
        <v>173</v>
      </c>
      <c r="E495" s="200" t="s">
        <v>174</v>
      </c>
      <c r="F495" s="212">
        <v>1</v>
      </c>
      <c r="G495" s="212">
        <v>1</v>
      </c>
      <c r="H495" s="183"/>
      <c r="I495" s="203" t="s">
        <v>171</v>
      </c>
      <c r="J495" s="203" t="s">
        <v>2075</v>
      </c>
      <c r="K495" s="213"/>
      <c r="L495" s="184" t="s">
        <v>451</v>
      </c>
    </row>
    <row r="496" spans="1:12" s="22" customFormat="1" ht="135.75" customHeight="1">
      <c r="A496" s="252">
        <v>440</v>
      </c>
      <c r="B496" s="179" t="s">
        <v>175</v>
      </c>
      <c r="C496" s="184" t="s">
        <v>176</v>
      </c>
      <c r="D496" s="195" t="s">
        <v>177</v>
      </c>
      <c r="E496" s="200" t="s">
        <v>178</v>
      </c>
      <c r="F496" s="340">
        <v>4897958</v>
      </c>
      <c r="G496" s="340">
        <v>4897958</v>
      </c>
      <c r="H496" s="183">
        <v>4897958</v>
      </c>
      <c r="I496" s="341" t="s">
        <v>213</v>
      </c>
      <c r="J496" s="203" t="s">
        <v>2075</v>
      </c>
      <c r="K496" s="213"/>
      <c r="L496" s="184" t="s">
        <v>288</v>
      </c>
    </row>
    <row r="497" spans="1:12" s="22" customFormat="1" ht="111.75" customHeight="1">
      <c r="A497" s="252">
        <v>441</v>
      </c>
      <c r="B497" s="179" t="s">
        <v>2379</v>
      </c>
      <c r="C497" s="184" t="s">
        <v>1358</v>
      </c>
      <c r="D497" s="195"/>
      <c r="E497" s="200" t="s">
        <v>2455</v>
      </c>
      <c r="F497" s="212">
        <v>1</v>
      </c>
      <c r="G497" s="212">
        <v>1</v>
      </c>
      <c r="H497" s="183"/>
      <c r="I497" s="203" t="s">
        <v>476</v>
      </c>
      <c r="J497" s="203" t="s">
        <v>2075</v>
      </c>
      <c r="K497" s="213"/>
      <c r="L497" s="184"/>
    </row>
    <row r="498" spans="1:12" s="22" customFormat="1" ht="95.25" customHeight="1">
      <c r="A498" s="252">
        <v>442</v>
      </c>
      <c r="B498" s="179" t="s">
        <v>2373</v>
      </c>
      <c r="C498" s="184" t="s">
        <v>1359</v>
      </c>
      <c r="D498" s="195"/>
      <c r="E498" s="200" t="s">
        <v>2381</v>
      </c>
      <c r="F498" s="212">
        <v>1</v>
      </c>
      <c r="G498" s="212">
        <v>1</v>
      </c>
      <c r="H498" s="183"/>
      <c r="I498" s="203" t="s">
        <v>476</v>
      </c>
      <c r="J498" s="203" t="s">
        <v>2075</v>
      </c>
      <c r="K498" s="213"/>
      <c r="L498" s="184"/>
    </row>
    <row r="499" spans="1:12" s="22" customFormat="1" ht="97.5" customHeight="1">
      <c r="A499" s="252">
        <v>443</v>
      </c>
      <c r="B499" s="179" t="s">
        <v>2400</v>
      </c>
      <c r="C499" s="184" t="s">
        <v>1360</v>
      </c>
      <c r="D499" s="195"/>
      <c r="E499" s="200" t="s">
        <v>2446</v>
      </c>
      <c r="F499" s="212">
        <v>1</v>
      </c>
      <c r="G499" s="212">
        <v>1</v>
      </c>
      <c r="H499" s="183"/>
      <c r="I499" s="203" t="s">
        <v>476</v>
      </c>
      <c r="J499" s="203" t="s">
        <v>2075</v>
      </c>
      <c r="K499" s="213"/>
      <c r="L499" s="184"/>
    </row>
    <row r="500" spans="1:12" s="22" customFormat="1" ht="93.75" customHeight="1">
      <c r="A500" s="252">
        <v>444</v>
      </c>
      <c r="B500" s="179" t="s">
        <v>2373</v>
      </c>
      <c r="C500" s="184" t="s">
        <v>1361</v>
      </c>
      <c r="D500" s="195"/>
      <c r="E500" s="200" t="s">
        <v>510</v>
      </c>
      <c r="F500" s="212">
        <v>1411441</v>
      </c>
      <c r="G500" s="212" t="s">
        <v>1362</v>
      </c>
      <c r="H500" s="183"/>
      <c r="I500" s="203" t="s">
        <v>476</v>
      </c>
      <c r="J500" s="203" t="s">
        <v>2075</v>
      </c>
      <c r="K500" s="213"/>
      <c r="L500" s="184"/>
    </row>
    <row r="501" spans="1:12" s="22" customFormat="1" ht="81" customHeight="1">
      <c r="A501" s="252">
        <v>445</v>
      </c>
      <c r="B501" s="179" t="s">
        <v>2400</v>
      </c>
      <c r="C501" s="184" t="s">
        <v>1363</v>
      </c>
      <c r="D501" s="195"/>
      <c r="E501" s="200" t="s">
        <v>2375</v>
      </c>
      <c r="F501" s="212">
        <v>1</v>
      </c>
      <c r="G501" s="212">
        <v>1</v>
      </c>
      <c r="H501" s="183"/>
      <c r="I501" s="203" t="s">
        <v>476</v>
      </c>
      <c r="J501" s="203" t="s">
        <v>2075</v>
      </c>
      <c r="K501" s="213"/>
      <c r="L501" s="184"/>
    </row>
    <row r="502" spans="1:12" s="22" customFormat="1" ht="90.75" customHeight="1">
      <c r="A502" s="252">
        <v>446</v>
      </c>
      <c r="B502" s="179" t="s">
        <v>2379</v>
      </c>
      <c r="C502" s="184" t="s">
        <v>1364</v>
      </c>
      <c r="D502" s="195"/>
      <c r="E502" s="200" t="s">
        <v>2375</v>
      </c>
      <c r="F502" s="212">
        <v>1</v>
      </c>
      <c r="G502" s="212">
        <v>1</v>
      </c>
      <c r="H502" s="183"/>
      <c r="I502" s="203" t="s">
        <v>476</v>
      </c>
      <c r="J502" s="203" t="s">
        <v>2075</v>
      </c>
      <c r="K502" s="213"/>
      <c r="L502" s="184"/>
    </row>
    <row r="503" spans="1:12" s="22" customFormat="1" ht="90.75" customHeight="1">
      <c r="A503" s="252">
        <v>447</v>
      </c>
      <c r="B503" s="179" t="s">
        <v>2373</v>
      </c>
      <c r="C503" s="184" t="s">
        <v>1365</v>
      </c>
      <c r="D503" s="195"/>
      <c r="E503" s="200" t="s">
        <v>1366</v>
      </c>
      <c r="F503" s="212">
        <v>1</v>
      </c>
      <c r="G503" s="212">
        <v>1</v>
      </c>
      <c r="H503" s="183"/>
      <c r="I503" s="203" t="s">
        <v>476</v>
      </c>
      <c r="J503" s="203" t="s">
        <v>2075</v>
      </c>
      <c r="K503" s="213"/>
      <c r="L503" s="184"/>
    </row>
    <row r="504" spans="1:12" s="22" customFormat="1" ht="97.5" customHeight="1">
      <c r="A504" s="252">
        <v>448</v>
      </c>
      <c r="B504" s="179" t="s">
        <v>2373</v>
      </c>
      <c r="C504" s="184" t="s">
        <v>1367</v>
      </c>
      <c r="D504" s="195"/>
      <c r="E504" s="200" t="s">
        <v>1368</v>
      </c>
      <c r="F504" s="212">
        <v>1</v>
      </c>
      <c r="G504" s="212">
        <v>1</v>
      </c>
      <c r="H504" s="183"/>
      <c r="I504" s="203" t="s">
        <v>476</v>
      </c>
      <c r="J504" s="203" t="s">
        <v>2075</v>
      </c>
      <c r="K504" s="213"/>
      <c r="L504" s="184"/>
    </row>
    <row r="505" spans="1:12" s="22" customFormat="1" ht="84" customHeight="1">
      <c r="A505" s="252">
        <v>449</v>
      </c>
      <c r="B505" s="179" t="s">
        <v>740</v>
      </c>
      <c r="C505" s="184" t="s">
        <v>1369</v>
      </c>
      <c r="D505" s="195"/>
      <c r="E505" s="200" t="s">
        <v>1370</v>
      </c>
      <c r="F505" s="212">
        <v>1</v>
      </c>
      <c r="G505" s="212">
        <v>1</v>
      </c>
      <c r="H505" s="183"/>
      <c r="I505" s="203" t="s">
        <v>1853</v>
      </c>
      <c r="J505" s="203" t="s">
        <v>2075</v>
      </c>
      <c r="K505" s="213"/>
      <c r="L505" s="184"/>
    </row>
    <row r="506" spans="1:12" s="22" customFormat="1" ht="101.25" customHeight="1">
      <c r="A506" s="252">
        <v>450</v>
      </c>
      <c r="B506" s="342" t="s">
        <v>740</v>
      </c>
      <c r="C506" s="184" t="s">
        <v>1371</v>
      </c>
      <c r="D506" s="195" t="s">
        <v>304</v>
      </c>
      <c r="E506" s="200" t="s">
        <v>1372</v>
      </c>
      <c r="F506" s="212">
        <v>1</v>
      </c>
      <c r="G506" s="212">
        <v>1</v>
      </c>
      <c r="H506" s="183"/>
      <c r="I506" s="203" t="s">
        <v>298</v>
      </c>
      <c r="J506" s="203" t="s">
        <v>2075</v>
      </c>
      <c r="K506" s="213"/>
      <c r="L506" s="184" t="s">
        <v>305</v>
      </c>
    </row>
    <row r="507" spans="1:12" s="22" customFormat="1" ht="104.25" customHeight="1">
      <c r="A507" s="252">
        <v>451</v>
      </c>
      <c r="B507" s="342" t="s">
        <v>740</v>
      </c>
      <c r="C507" s="184" t="s">
        <v>1373</v>
      </c>
      <c r="D507" s="195" t="s">
        <v>306</v>
      </c>
      <c r="E507" s="200" t="s">
        <v>1374</v>
      </c>
      <c r="F507" s="212">
        <v>1</v>
      </c>
      <c r="G507" s="212">
        <v>1</v>
      </c>
      <c r="H507" s="183"/>
      <c r="I507" s="203" t="s">
        <v>298</v>
      </c>
      <c r="J507" s="203" t="s">
        <v>2075</v>
      </c>
      <c r="K507" s="213"/>
      <c r="L507" s="184" t="s">
        <v>307</v>
      </c>
    </row>
    <row r="508" spans="1:12" s="22" customFormat="1" ht="97.5" customHeight="1">
      <c r="A508" s="252">
        <v>452</v>
      </c>
      <c r="B508" s="342" t="s">
        <v>740</v>
      </c>
      <c r="C508" s="184" t="s">
        <v>1375</v>
      </c>
      <c r="D508" s="195" t="s">
        <v>310</v>
      </c>
      <c r="E508" s="200" t="s">
        <v>1376</v>
      </c>
      <c r="F508" s="212">
        <v>1</v>
      </c>
      <c r="G508" s="212">
        <v>1</v>
      </c>
      <c r="H508" s="183"/>
      <c r="I508" s="203" t="s">
        <v>298</v>
      </c>
      <c r="J508" s="203" t="s">
        <v>2075</v>
      </c>
      <c r="K508" s="213"/>
      <c r="L508" s="184" t="s">
        <v>311</v>
      </c>
    </row>
    <row r="509" spans="1:12" s="22" customFormat="1" ht="120" customHeight="1">
      <c r="A509" s="252">
        <v>453</v>
      </c>
      <c r="B509" s="342" t="s">
        <v>740</v>
      </c>
      <c r="C509" s="184" t="s">
        <v>1377</v>
      </c>
      <c r="D509" s="195" t="s">
        <v>308</v>
      </c>
      <c r="E509" s="200" t="s">
        <v>1378</v>
      </c>
      <c r="F509" s="212">
        <v>1</v>
      </c>
      <c r="G509" s="212">
        <v>1</v>
      </c>
      <c r="H509" s="183"/>
      <c r="I509" s="203" t="s">
        <v>298</v>
      </c>
      <c r="J509" s="203" t="s">
        <v>2075</v>
      </c>
      <c r="K509" s="213"/>
      <c r="L509" s="184" t="s">
        <v>309</v>
      </c>
    </row>
    <row r="510" spans="1:12" s="22" customFormat="1" ht="105.75" customHeight="1">
      <c r="A510" s="252">
        <v>454</v>
      </c>
      <c r="B510" s="342" t="s">
        <v>740</v>
      </c>
      <c r="C510" s="184" t="s">
        <v>409</v>
      </c>
      <c r="D510" s="195" t="s">
        <v>312</v>
      </c>
      <c r="E510" s="200" t="s">
        <v>1380</v>
      </c>
      <c r="F510" s="212">
        <v>1</v>
      </c>
      <c r="G510" s="212">
        <v>1</v>
      </c>
      <c r="H510" s="183"/>
      <c r="I510" s="203" t="s">
        <v>298</v>
      </c>
      <c r="J510" s="203" t="s">
        <v>2075</v>
      </c>
      <c r="K510" s="213"/>
      <c r="L510" s="184" t="s">
        <v>313</v>
      </c>
    </row>
    <row r="511" spans="1:12" s="22" customFormat="1" ht="102" customHeight="1">
      <c r="A511" s="252">
        <v>455</v>
      </c>
      <c r="B511" s="342" t="s">
        <v>740</v>
      </c>
      <c r="C511" s="184" t="s">
        <v>1381</v>
      </c>
      <c r="D511" s="195" t="s">
        <v>314</v>
      </c>
      <c r="E511" s="200" t="s">
        <v>1382</v>
      </c>
      <c r="F511" s="212">
        <v>1</v>
      </c>
      <c r="G511" s="212">
        <v>1</v>
      </c>
      <c r="H511" s="183"/>
      <c r="I511" s="203" t="s">
        <v>298</v>
      </c>
      <c r="J511" s="203" t="s">
        <v>2075</v>
      </c>
      <c r="K511" s="213"/>
      <c r="L511" s="184" t="s">
        <v>315</v>
      </c>
    </row>
    <row r="512" spans="1:12" s="22" customFormat="1" ht="96" customHeight="1">
      <c r="A512" s="252">
        <v>456</v>
      </c>
      <c r="B512" s="342" t="s">
        <v>740</v>
      </c>
      <c r="C512" s="184" t="s">
        <v>1383</v>
      </c>
      <c r="D512" s="195" t="s">
        <v>316</v>
      </c>
      <c r="E512" s="200" t="s">
        <v>1384</v>
      </c>
      <c r="F512" s="212">
        <v>1</v>
      </c>
      <c r="G512" s="212">
        <v>1</v>
      </c>
      <c r="H512" s="183"/>
      <c r="I512" s="203" t="s">
        <v>298</v>
      </c>
      <c r="J512" s="203" t="s">
        <v>2075</v>
      </c>
      <c r="K512" s="213"/>
      <c r="L512" s="184" t="s">
        <v>317</v>
      </c>
    </row>
    <row r="513" spans="1:12" s="22" customFormat="1" ht="105" customHeight="1">
      <c r="A513" s="252">
        <v>457</v>
      </c>
      <c r="B513" s="342" t="s">
        <v>740</v>
      </c>
      <c r="C513" s="184" t="s">
        <v>1385</v>
      </c>
      <c r="D513" s="195" t="s">
        <v>318</v>
      </c>
      <c r="E513" s="200" t="s">
        <v>1357</v>
      </c>
      <c r="F513" s="212">
        <v>1</v>
      </c>
      <c r="G513" s="212">
        <v>1</v>
      </c>
      <c r="H513" s="183"/>
      <c r="I513" s="203" t="s">
        <v>298</v>
      </c>
      <c r="J513" s="203" t="s">
        <v>2075</v>
      </c>
      <c r="K513" s="213"/>
      <c r="L513" s="184" t="s">
        <v>319</v>
      </c>
    </row>
    <row r="514" spans="1:12" s="22" customFormat="1" ht="103.5" customHeight="1">
      <c r="A514" s="252">
        <v>458</v>
      </c>
      <c r="B514" s="342" t="s">
        <v>740</v>
      </c>
      <c r="C514" s="184" t="s">
        <v>1386</v>
      </c>
      <c r="D514" s="195" t="s">
        <v>320</v>
      </c>
      <c r="E514" s="200" t="s">
        <v>1387</v>
      </c>
      <c r="F514" s="212">
        <v>1</v>
      </c>
      <c r="G514" s="212">
        <v>1</v>
      </c>
      <c r="H514" s="183"/>
      <c r="I514" s="203" t="s">
        <v>298</v>
      </c>
      <c r="J514" s="203" t="s">
        <v>2075</v>
      </c>
      <c r="K514" s="213"/>
      <c r="L514" s="184" t="s">
        <v>321</v>
      </c>
    </row>
    <row r="515" spans="1:12" s="22" customFormat="1" ht="101.25" customHeight="1">
      <c r="A515" s="252">
        <v>459</v>
      </c>
      <c r="B515" s="342" t="s">
        <v>740</v>
      </c>
      <c r="C515" s="184" t="s">
        <v>1388</v>
      </c>
      <c r="D515" s="195" t="s">
        <v>322</v>
      </c>
      <c r="E515" s="200" t="s">
        <v>1389</v>
      </c>
      <c r="F515" s="212">
        <v>1</v>
      </c>
      <c r="G515" s="212">
        <v>1</v>
      </c>
      <c r="H515" s="183"/>
      <c r="I515" s="203" t="s">
        <v>1853</v>
      </c>
      <c r="J515" s="203" t="s">
        <v>2075</v>
      </c>
      <c r="K515" s="213"/>
      <c r="L515" s="184" t="s">
        <v>323</v>
      </c>
    </row>
    <row r="516" spans="1:12" s="22" customFormat="1" ht="105" customHeight="1">
      <c r="A516" s="252">
        <v>460</v>
      </c>
      <c r="B516" s="342" t="s">
        <v>740</v>
      </c>
      <c r="C516" s="184" t="s">
        <v>1390</v>
      </c>
      <c r="D516" s="195" t="s">
        <v>324</v>
      </c>
      <c r="E516" s="200" t="s">
        <v>1391</v>
      </c>
      <c r="F516" s="212">
        <v>1</v>
      </c>
      <c r="G516" s="212">
        <v>1</v>
      </c>
      <c r="H516" s="183"/>
      <c r="I516" s="203" t="s">
        <v>1853</v>
      </c>
      <c r="J516" s="203" t="s">
        <v>2075</v>
      </c>
      <c r="K516" s="213"/>
      <c r="L516" s="184" t="s">
        <v>325</v>
      </c>
    </row>
    <row r="517" spans="1:12" s="22" customFormat="1" ht="86.25" customHeight="1">
      <c r="A517" s="252">
        <v>461</v>
      </c>
      <c r="B517" s="179" t="s">
        <v>740</v>
      </c>
      <c r="C517" s="184" t="s">
        <v>1444</v>
      </c>
      <c r="D517" s="195"/>
      <c r="E517" s="200" t="s">
        <v>1445</v>
      </c>
      <c r="F517" s="212">
        <v>1</v>
      </c>
      <c r="G517" s="212">
        <v>1</v>
      </c>
      <c r="H517" s="183"/>
      <c r="I517" s="203" t="s">
        <v>1853</v>
      </c>
      <c r="J517" s="203" t="s">
        <v>2075</v>
      </c>
      <c r="K517" s="213"/>
      <c r="L517" s="184"/>
    </row>
    <row r="518" spans="1:12" s="22" customFormat="1" ht="79.5" customHeight="1">
      <c r="A518" s="252">
        <v>462</v>
      </c>
      <c r="B518" s="179" t="s">
        <v>740</v>
      </c>
      <c r="C518" s="184" t="s">
        <v>1446</v>
      </c>
      <c r="D518" s="195"/>
      <c r="E518" s="200" t="s">
        <v>1447</v>
      </c>
      <c r="F518" s="212">
        <v>1</v>
      </c>
      <c r="G518" s="212">
        <v>1</v>
      </c>
      <c r="H518" s="183"/>
      <c r="I518" s="203" t="s">
        <v>1853</v>
      </c>
      <c r="J518" s="203" t="s">
        <v>2075</v>
      </c>
      <c r="K518" s="213"/>
      <c r="L518" s="184"/>
    </row>
    <row r="519" spans="1:12" s="22" customFormat="1" ht="90.75" customHeight="1">
      <c r="A519" s="252">
        <v>463</v>
      </c>
      <c r="B519" s="179" t="s">
        <v>740</v>
      </c>
      <c r="C519" s="184" t="s">
        <v>1448</v>
      </c>
      <c r="D519" s="195"/>
      <c r="E519" s="200" t="s">
        <v>1449</v>
      </c>
      <c r="F519" s="212">
        <v>1</v>
      </c>
      <c r="G519" s="212">
        <v>1</v>
      </c>
      <c r="H519" s="183"/>
      <c r="I519" s="203" t="s">
        <v>1853</v>
      </c>
      <c r="J519" s="203" t="s">
        <v>2075</v>
      </c>
      <c r="K519" s="213"/>
      <c r="L519" s="184"/>
    </row>
    <row r="520" spans="1:12" s="22" customFormat="1" ht="87.75" customHeight="1">
      <c r="A520" s="252">
        <v>464</v>
      </c>
      <c r="B520" s="179" t="s">
        <v>740</v>
      </c>
      <c r="C520" s="184" t="s">
        <v>1451</v>
      </c>
      <c r="D520" s="195"/>
      <c r="E520" s="200" t="s">
        <v>1450</v>
      </c>
      <c r="F520" s="212">
        <v>1</v>
      </c>
      <c r="G520" s="212">
        <v>1</v>
      </c>
      <c r="H520" s="183"/>
      <c r="I520" s="203" t="s">
        <v>1853</v>
      </c>
      <c r="J520" s="203" t="s">
        <v>2075</v>
      </c>
      <c r="K520" s="213"/>
      <c r="L520" s="184"/>
    </row>
    <row r="521" spans="1:12" s="22" customFormat="1" ht="88.5" customHeight="1">
      <c r="A521" s="252">
        <v>465</v>
      </c>
      <c r="B521" s="179" t="s">
        <v>740</v>
      </c>
      <c r="C521" s="184" t="s">
        <v>1452</v>
      </c>
      <c r="D521" s="195"/>
      <c r="E521" s="200" t="s">
        <v>1453</v>
      </c>
      <c r="F521" s="212">
        <v>1</v>
      </c>
      <c r="G521" s="212">
        <v>1</v>
      </c>
      <c r="H521" s="183"/>
      <c r="I521" s="203" t="s">
        <v>1853</v>
      </c>
      <c r="J521" s="203" t="s">
        <v>2075</v>
      </c>
      <c r="K521" s="213"/>
      <c r="L521" s="184"/>
    </row>
    <row r="522" spans="1:12" s="22" customFormat="1" ht="96" customHeight="1">
      <c r="A522" s="252">
        <v>466</v>
      </c>
      <c r="B522" s="179" t="s">
        <v>740</v>
      </c>
      <c r="C522" s="184" t="s">
        <v>1454</v>
      </c>
      <c r="D522" s="195"/>
      <c r="E522" s="200" t="s">
        <v>1391</v>
      </c>
      <c r="F522" s="212">
        <v>1</v>
      </c>
      <c r="G522" s="212">
        <v>1</v>
      </c>
      <c r="H522" s="183"/>
      <c r="I522" s="203" t="s">
        <v>1853</v>
      </c>
      <c r="J522" s="203" t="s">
        <v>2075</v>
      </c>
      <c r="K522" s="213"/>
      <c r="L522" s="184"/>
    </row>
    <row r="523" spans="1:12" s="22" customFormat="1" ht="87" customHeight="1">
      <c r="A523" s="252">
        <v>467</v>
      </c>
      <c r="B523" s="179" t="s">
        <v>740</v>
      </c>
      <c r="C523" s="184" t="s">
        <v>1455</v>
      </c>
      <c r="D523" s="195"/>
      <c r="E523" s="200" t="s">
        <v>1456</v>
      </c>
      <c r="F523" s="212">
        <v>1</v>
      </c>
      <c r="G523" s="212">
        <v>1</v>
      </c>
      <c r="H523" s="183"/>
      <c r="I523" s="203" t="s">
        <v>1853</v>
      </c>
      <c r="J523" s="203" t="s">
        <v>2075</v>
      </c>
      <c r="K523" s="213"/>
      <c r="L523" s="184"/>
    </row>
    <row r="524" spans="1:12" s="22" customFormat="1" ht="86.25" customHeight="1">
      <c r="A524" s="252">
        <v>468</v>
      </c>
      <c r="B524" s="179" t="s">
        <v>740</v>
      </c>
      <c r="C524" s="184" t="s">
        <v>1457</v>
      </c>
      <c r="D524" s="195"/>
      <c r="E524" s="200" t="s">
        <v>1458</v>
      </c>
      <c r="F524" s="212">
        <v>1</v>
      </c>
      <c r="G524" s="212">
        <v>1</v>
      </c>
      <c r="H524" s="183"/>
      <c r="I524" s="203" t="s">
        <v>1853</v>
      </c>
      <c r="J524" s="203" t="s">
        <v>2075</v>
      </c>
      <c r="K524" s="213"/>
      <c r="L524" s="184"/>
    </row>
    <row r="525" spans="1:12" s="22" customFormat="1" ht="95.25" customHeight="1">
      <c r="A525" s="252">
        <v>469</v>
      </c>
      <c r="B525" s="179" t="s">
        <v>740</v>
      </c>
      <c r="C525" s="184" t="s">
        <v>1459</v>
      </c>
      <c r="D525" s="195"/>
      <c r="E525" s="200" t="s">
        <v>1460</v>
      </c>
      <c r="F525" s="212">
        <v>1</v>
      </c>
      <c r="G525" s="212">
        <v>1</v>
      </c>
      <c r="H525" s="183"/>
      <c r="I525" s="203" t="s">
        <v>1853</v>
      </c>
      <c r="J525" s="203" t="s">
        <v>2075</v>
      </c>
      <c r="K525" s="213"/>
      <c r="L525" s="184"/>
    </row>
    <row r="526" spans="1:12" s="22" customFormat="1" ht="96.75" customHeight="1">
      <c r="A526" s="252">
        <v>470</v>
      </c>
      <c r="B526" s="179" t="s">
        <v>740</v>
      </c>
      <c r="C526" s="184" t="s">
        <v>1461</v>
      </c>
      <c r="D526" s="195"/>
      <c r="E526" s="200" t="s">
        <v>1462</v>
      </c>
      <c r="F526" s="212">
        <v>1</v>
      </c>
      <c r="G526" s="212">
        <v>1</v>
      </c>
      <c r="H526" s="183"/>
      <c r="I526" s="203" t="s">
        <v>1853</v>
      </c>
      <c r="J526" s="203" t="s">
        <v>2075</v>
      </c>
      <c r="K526" s="213"/>
      <c r="L526" s="184"/>
    </row>
    <row r="527" spans="1:12" s="22" customFormat="1" ht="96" customHeight="1">
      <c r="A527" s="252">
        <v>471</v>
      </c>
      <c r="B527" s="179" t="s">
        <v>740</v>
      </c>
      <c r="C527" s="184" t="s">
        <v>1463</v>
      </c>
      <c r="D527" s="195"/>
      <c r="E527" s="200" t="s">
        <v>1464</v>
      </c>
      <c r="F527" s="212">
        <v>1</v>
      </c>
      <c r="G527" s="212">
        <v>1</v>
      </c>
      <c r="H527" s="183"/>
      <c r="I527" s="203" t="s">
        <v>1853</v>
      </c>
      <c r="J527" s="203" t="s">
        <v>2075</v>
      </c>
      <c r="K527" s="213"/>
      <c r="L527" s="184"/>
    </row>
    <row r="528" spans="1:12" s="22" customFormat="1" ht="87.75" customHeight="1">
      <c r="A528" s="252">
        <v>472</v>
      </c>
      <c r="B528" s="179" t="s">
        <v>740</v>
      </c>
      <c r="C528" s="184" t="s">
        <v>1465</v>
      </c>
      <c r="D528" s="195"/>
      <c r="E528" s="200" t="s">
        <v>1466</v>
      </c>
      <c r="F528" s="212">
        <v>1</v>
      </c>
      <c r="G528" s="212">
        <v>1</v>
      </c>
      <c r="H528" s="183"/>
      <c r="I528" s="203" t="s">
        <v>1853</v>
      </c>
      <c r="J528" s="203" t="s">
        <v>2075</v>
      </c>
      <c r="K528" s="213"/>
      <c r="L528" s="184"/>
    </row>
    <row r="529" spans="1:12" s="22" customFormat="1" ht="86.25" customHeight="1">
      <c r="A529" s="252">
        <v>473</v>
      </c>
      <c r="B529" s="179" t="s">
        <v>740</v>
      </c>
      <c r="C529" s="184" t="s">
        <v>1467</v>
      </c>
      <c r="D529" s="195"/>
      <c r="E529" s="200" t="s">
        <v>1380</v>
      </c>
      <c r="F529" s="212">
        <v>1</v>
      </c>
      <c r="G529" s="212">
        <v>1</v>
      </c>
      <c r="H529" s="183"/>
      <c r="I529" s="203" t="s">
        <v>1853</v>
      </c>
      <c r="J529" s="203" t="s">
        <v>2075</v>
      </c>
      <c r="K529" s="213"/>
      <c r="L529" s="184"/>
    </row>
    <row r="530" spans="1:12" s="22" customFormat="1" ht="102" customHeight="1">
      <c r="A530" s="252">
        <v>474</v>
      </c>
      <c r="B530" s="342" t="s">
        <v>740</v>
      </c>
      <c r="C530" s="184" t="s">
        <v>1379</v>
      </c>
      <c r="D530" s="195" t="s">
        <v>326</v>
      </c>
      <c r="E530" s="200" t="s">
        <v>1380</v>
      </c>
      <c r="F530" s="212">
        <v>1</v>
      </c>
      <c r="G530" s="212">
        <v>1</v>
      </c>
      <c r="H530" s="183"/>
      <c r="I530" s="203" t="s">
        <v>298</v>
      </c>
      <c r="J530" s="203" t="s">
        <v>2075</v>
      </c>
      <c r="K530" s="213"/>
      <c r="L530" s="184" t="s">
        <v>327</v>
      </c>
    </row>
    <row r="531" spans="1:12" s="22" customFormat="1" ht="102" customHeight="1">
      <c r="A531" s="252">
        <v>475</v>
      </c>
      <c r="B531" s="342" t="s">
        <v>740</v>
      </c>
      <c r="C531" s="184" t="s">
        <v>1468</v>
      </c>
      <c r="D531" s="195" t="s">
        <v>328</v>
      </c>
      <c r="E531" s="200" t="s">
        <v>1469</v>
      </c>
      <c r="F531" s="212">
        <v>1</v>
      </c>
      <c r="G531" s="212">
        <v>1</v>
      </c>
      <c r="H531" s="183"/>
      <c r="I531" s="203" t="s">
        <v>331</v>
      </c>
      <c r="J531" s="203" t="s">
        <v>2075</v>
      </c>
      <c r="K531" s="213"/>
      <c r="L531" s="184" t="s">
        <v>329</v>
      </c>
    </row>
    <row r="532" spans="1:12" s="22" customFormat="1" ht="99" customHeight="1">
      <c r="A532" s="252">
        <v>476</v>
      </c>
      <c r="B532" s="342" t="s">
        <v>740</v>
      </c>
      <c r="C532" s="184" t="s">
        <v>1039</v>
      </c>
      <c r="D532" s="195" t="s">
        <v>330</v>
      </c>
      <c r="E532" s="200" t="s">
        <v>1040</v>
      </c>
      <c r="F532" s="212">
        <v>1</v>
      </c>
      <c r="G532" s="212">
        <v>1</v>
      </c>
      <c r="H532" s="183"/>
      <c r="I532" s="203" t="s">
        <v>331</v>
      </c>
      <c r="J532" s="203" t="s">
        <v>2075</v>
      </c>
      <c r="K532" s="213"/>
      <c r="L532" s="184" t="s">
        <v>332</v>
      </c>
    </row>
    <row r="533" spans="1:12" s="22" customFormat="1" ht="100.5" customHeight="1">
      <c r="A533" s="252">
        <v>477</v>
      </c>
      <c r="B533" s="342" t="s">
        <v>740</v>
      </c>
      <c r="C533" s="184" t="s">
        <v>1041</v>
      </c>
      <c r="D533" s="195" t="s">
        <v>333</v>
      </c>
      <c r="E533" s="200" t="s">
        <v>1042</v>
      </c>
      <c r="F533" s="212">
        <v>1</v>
      </c>
      <c r="G533" s="212">
        <v>1</v>
      </c>
      <c r="H533" s="183"/>
      <c r="I533" s="203" t="s">
        <v>298</v>
      </c>
      <c r="J533" s="203" t="s">
        <v>2075</v>
      </c>
      <c r="K533" s="213"/>
      <c r="L533" s="184" t="s">
        <v>334</v>
      </c>
    </row>
    <row r="534" spans="1:12" s="22" customFormat="1" ht="98.25" customHeight="1">
      <c r="A534" s="252">
        <v>478</v>
      </c>
      <c r="B534" s="342" t="s">
        <v>740</v>
      </c>
      <c r="C534" s="184" t="s">
        <v>1043</v>
      </c>
      <c r="D534" s="195" t="s">
        <v>335</v>
      </c>
      <c r="E534" s="200" t="s">
        <v>1044</v>
      </c>
      <c r="F534" s="212">
        <v>1</v>
      </c>
      <c r="G534" s="212">
        <v>1</v>
      </c>
      <c r="H534" s="183"/>
      <c r="I534" s="203" t="s">
        <v>298</v>
      </c>
      <c r="J534" s="203" t="s">
        <v>2075</v>
      </c>
      <c r="K534" s="213"/>
      <c r="L534" s="184" t="s">
        <v>336</v>
      </c>
    </row>
    <row r="535" spans="1:12" s="22" customFormat="1" ht="102.75" customHeight="1">
      <c r="A535" s="252">
        <v>479</v>
      </c>
      <c r="B535" s="342" t="s">
        <v>740</v>
      </c>
      <c r="C535" s="184" t="s">
        <v>1045</v>
      </c>
      <c r="D535" s="195" t="s">
        <v>337</v>
      </c>
      <c r="E535" s="200" t="s">
        <v>1046</v>
      </c>
      <c r="F535" s="212">
        <v>1</v>
      </c>
      <c r="G535" s="212">
        <v>1</v>
      </c>
      <c r="H535" s="183"/>
      <c r="I535" s="203" t="s">
        <v>298</v>
      </c>
      <c r="J535" s="203" t="s">
        <v>2075</v>
      </c>
      <c r="K535" s="213"/>
      <c r="L535" s="184" t="s">
        <v>338</v>
      </c>
    </row>
    <row r="536" spans="1:12" s="22" customFormat="1" ht="100.5" customHeight="1">
      <c r="A536" s="252">
        <v>480</v>
      </c>
      <c r="B536" s="342" t="s">
        <v>740</v>
      </c>
      <c r="C536" s="184" t="s">
        <v>1047</v>
      </c>
      <c r="D536" s="195" t="s">
        <v>339</v>
      </c>
      <c r="E536" s="200" t="s">
        <v>1048</v>
      </c>
      <c r="F536" s="212">
        <v>1</v>
      </c>
      <c r="G536" s="212">
        <v>1</v>
      </c>
      <c r="H536" s="183"/>
      <c r="I536" s="203" t="s">
        <v>298</v>
      </c>
      <c r="J536" s="203" t="s">
        <v>2075</v>
      </c>
      <c r="K536" s="213"/>
      <c r="L536" s="184" t="s">
        <v>340</v>
      </c>
    </row>
    <row r="537" spans="1:12" s="22" customFormat="1" ht="100.5" customHeight="1">
      <c r="A537" s="252">
        <v>481</v>
      </c>
      <c r="B537" s="342" t="s">
        <v>740</v>
      </c>
      <c r="C537" s="184" t="s">
        <v>1049</v>
      </c>
      <c r="D537" s="195" t="s">
        <v>341</v>
      </c>
      <c r="E537" s="200" t="s">
        <v>1391</v>
      </c>
      <c r="F537" s="212">
        <v>1</v>
      </c>
      <c r="G537" s="212">
        <v>1</v>
      </c>
      <c r="H537" s="183"/>
      <c r="I537" s="203" t="s">
        <v>298</v>
      </c>
      <c r="J537" s="203" t="s">
        <v>2075</v>
      </c>
      <c r="K537" s="213"/>
      <c r="L537" s="184" t="s">
        <v>342</v>
      </c>
    </row>
    <row r="538" spans="1:12" s="22" customFormat="1" ht="100.5" customHeight="1">
      <c r="A538" s="252">
        <v>482</v>
      </c>
      <c r="B538" s="342" t="s">
        <v>740</v>
      </c>
      <c r="C538" s="184" t="s">
        <v>1050</v>
      </c>
      <c r="D538" s="195" t="s">
        <v>343</v>
      </c>
      <c r="E538" s="200" t="s">
        <v>1051</v>
      </c>
      <c r="F538" s="212">
        <v>1</v>
      </c>
      <c r="G538" s="212">
        <v>1</v>
      </c>
      <c r="H538" s="183"/>
      <c r="I538" s="203" t="s">
        <v>298</v>
      </c>
      <c r="J538" s="203" t="s">
        <v>2075</v>
      </c>
      <c r="K538" s="213"/>
      <c r="L538" s="184" t="s">
        <v>344</v>
      </c>
    </row>
    <row r="539" spans="1:12" s="22" customFormat="1" ht="106.5" customHeight="1">
      <c r="A539" s="252">
        <v>483</v>
      </c>
      <c r="B539" s="342" t="s">
        <v>740</v>
      </c>
      <c r="C539" s="184" t="s">
        <v>1052</v>
      </c>
      <c r="D539" s="195" t="s">
        <v>345</v>
      </c>
      <c r="E539" s="200" t="s">
        <v>1053</v>
      </c>
      <c r="F539" s="212">
        <v>1</v>
      </c>
      <c r="G539" s="212">
        <v>1</v>
      </c>
      <c r="H539" s="183"/>
      <c r="I539" s="203" t="s">
        <v>346</v>
      </c>
      <c r="J539" s="203" t="s">
        <v>2075</v>
      </c>
      <c r="K539" s="213"/>
      <c r="L539" s="184" t="s">
        <v>347</v>
      </c>
    </row>
    <row r="540" spans="1:12" s="22" customFormat="1" ht="97.5" customHeight="1">
      <c r="A540" s="252">
        <v>484</v>
      </c>
      <c r="B540" s="342" t="s">
        <v>740</v>
      </c>
      <c r="C540" s="184" t="s">
        <v>1054</v>
      </c>
      <c r="D540" s="195" t="s">
        <v>348</v>
      </c>
      <c r="E540" s="200" t="s">
        <v>1055</v>
      </c>
      <c r="F540" s="212">
        <v>1</v>
      </c>
      <c r="G540" s="212">
        <v>1</v>
      </c>
      <c r="H540" s="183"/>
      <c r="I540" s="203" t="s">
        <v>346</v>
      </c>
      <c r="J540" s="203" t="s">
        <v>2075</v>
      </c>
      <c r="K540" s="213"/>
      <c r="L540" s="184" t="s">
        <v>349</v>
      </c>
    </row>
    <row r="541" spans="1:12" s="22" customFormat="1" ht="101.25" customHeight="1">
      <c r="A541" s="252">
        <v>485</v>
      </c>
      <c r="B541" s="342" t="s">
        <v>740</v>
      </c>
      <c r="C541" s="184" t="s">
        <v>1056</v>
      </c>
      <c r="D541" s="195" t="s">
        <v>350</v>
      </c>
      <c r="E541" s="200" t="s">
        <v>1057</v>
      </c>
      <c r="F541" s="212">
        <v>1</v>
      </c>
      <c r="G541" s="212">
        <v>1</v>
      </c>
      <c r="H541" s="183"/>
      <c r="I541" s="203" t="s">
        <v>346</v>
      </c>
      <c r="J541" s="203" t="s">
        <v>2075</v>
      </c>
      <c r="K541" s="213"/>
      <c r="L541" s="184" t="s">
        <v>351</v>
      </c>
    </row>
    <row r="542" spans="1:12" s="22" customFormat="1" ht="103.5" customHeight="1">
      <c r="A542" s="252">
        <v>487</v>
      </c>
      <c r="B542" s="342" t="s">
        <v>740</v>
      </c>
      <c r="C542" s="184" t="s">
        <v>1058</v>
      </c>
      <c r="D542" s="195" t="s">
        <v>352</v>
      </c>
      <c r="E542" s="200" t="s">
        <v>1357</v>
      </c>
      <c r="F542" s="212">
        <v>1</v>
      </c>
      <c r="G542" s="212">
        <v>1</v>
      </c>
      <c r="H542" s="183"/>
      <c r="I542" s="203" t="s">
        <v>346</v>
      </c>
      <c r="J542" s="203" t="s">
        <v>2075</v>
      </c>
      <c r="K542" s="213"/>
      <c r="L542" s="184" t="s">
        <v>353</v>
      </c>
    </row>
    <row r="543" spans="1:12" s="22" customFormat="1" ht="87.75" customHeight="1">
      <c r="A543" s="252">
        <v>488</v>
      </c>
      <c r="B543" s="179" t="s">
        <v>740</v>
      </c>
      <c r="C543" s="184" t="s">
        <v>1059</v>
      </c>
      <c r="D543" s="195"/>
      <c r="E543" s="200" t="s">
        <v>1060</v>
      </c>
      <c r="F543" s="212">
        <v>1</v>
      </c>
      <c r="G543" s="212">
        <v>1</v>
      </c>
      <c r="H543" s="183"/>
      <c r="I543" s="203" t="s">
        <v>1853</v>
      </c>
      <c r="J543" s="203" t="s">
        <v>2075</v>
      </c>
      <c r="K543" s="213"/>
      <c r="L543" s="184"/>
    </row>
    <row r="544" spans="1:12" s="22" customFormat="1" ht="104.25" customHeight="1">
      <c r="A544" s="252">
        <v>489</v>
      </c>
      <c r="B544" s="342" t="s">
        <v>740</v>
      </c>
      <c r="C544" s="184" t="s">
        <v>1061</v>
      </c>
      <c r="D544" s="195" t="s">
        <v>354</v>
      </c>
      <c r="E544" s="200" t="s">
        <v>1062</v>
      </c>
      <c r="F544" s="212">
        <v>1</v>
      </c>
      <c r="G544" s="212">
        <v>1</v>
      </c>
      <c r="H544" s="183"/>
      <c r="I544" s="203" t="s">
        <v>346</v>
      </c>
      <c r="J544" s="203" t="s">
        <v>2075</v>
      </c>
      <c r="K544" s="213"/>
      <c r="L544" s="184" t="s">
        <v>355</v>
      </c>
    </row>
    <row r="545" spans="1:12" s="22" customFormat="1" ht="102" customHeight="1">
      <c r="A545" s="252">
        <v>490</v>
      </c>
      <c r="B545" s="342" t="s">
        <v>740</v>
      </c>
      <c r="C545" s="184" t="s">
        <v>1063</v>
      </c>
      <c r="D545" s="195" t="s">
        <v>356</v>
      </c>
      <c r="E545" s="200" t="s">
        <v>1064</v>
      </c>
      <c r="F545" s="212">
        <v>1</v>
      </c>
      <c r="G545" s="212">
        <v>1</v>
      </c>
      <c r="H545" s="183"/>
      <c r="I545" s="203" t="s">
        <v>346</v>
      </c>
      <c r="J545" s="203" t="s">
        <v>2075</v>
      </c>
      <c r="K545" s="213"/>
      <c r="L545" s="184" t="s">
        <v>357</v>
      </c>
    </row>
    <row r="546" spans="1:12" s="22" customFormat="1" ht="90.75" customHeight="1">
      <c r="A546" s="252">
        <v>491</v>
      </c>
      <c r="B546" s="342" t="s">
        <v>740</v>
      </c>
      <c r="C546" s="184" t="s">
        <v>1065</v>
      </c>
      <c r="D546" s="195" t="s">
        <v>358</v>
      </c>
      <c r="E546" s="200" t="s">
        <v>1066</v>
      </c>
      <c r="F546" s="212">
        <v>1</v>
      </c>
      <c r="G546" s="212">
        <v>1</v>
      </c>
      <c r="H546" s="183"/>
      <c r="I546" s="203" t="s">
        <v>346</v>
      </c>
      <c r="J546" s="203" t="s">
        <v>2075</v>
      </c>
      <c r="K546" s="213"/>
      <c r="L546" s="184" t="s">
        <v>359</v>
      </c>
    </row>
    <row r="547" spans="1:12" s="22" customFormat="1" ht="98.25" customHeight="1">
      <c r="A547" s="252">
        <v>492</v>
      </c>
      <c r="B547" s="342" t="s">
        <v>740</v>
      </c>
      <c r="C547" s="184" t="s">
        <v>1067</v>
      </c>
      <c r="D547" s="195" t="s">
        <v>360</v>
      </c>
      <c r="E547" s="200" t="s">
        <v>1055</v>
      </c>
      <c r="F547" s="212">
        <v>1</v>
      </c>
      <c r="G547" s="212">
        <v>1</v>
      </c>
      <c r="H547" s="183"/>
      <c r="I547" s="203" t="s">
        <v>346</v>
      </c>
      <c r="J547" s="203" t="s">
        <v>2075</v>
      </c>
      <c r="K547" s="213"/>
      <c r="L547" s="184" t="s">
        <v>361</v>
      </c>
    </row>
    <row r="548" spans="1:12" s="22" customFormat="1" ht="104.25" customHeight="1">
      <c r="A548" s="252">
        <v>493</v>
      </c>
      <c r="B548" s="342" t="s">
        <v>740</v>
      </c>
      <c r="C548" s="184" t="s">
        <v>1068</v>
      </c>
      <c r="D548" s="195" t="s">
        <v>362</v>
      </c>
      <c r="E548" s="200" t="s">
        <v>1069</v>
      </c>
      <c r="F548" s="212">
        <v>1</v>
      </c>
      <c r="G548" s="212">
        <v>1</v>
      </c>
      <c r="H548" s="183"/>
      <c r="I548" s="203" t="s">
        <v>346</v>
      </c>
      <c r="J548" s="203" t="s">
        <v>2075</v>
      </c>
      <c r="K548" s="213"/>
      <c r="L548" s="184" t="s">
        <v>363</v>
      </c>
    </row>
    <row r="549" spans="1:12" s="22" customFormat="1" ht="95.25" customHeight="1">
      <c r="A549" s="252">
        <v>494</v>
      </c>
      <c r="B549" s="342" t="s">
        <v>740</v>
      </c>
      <c r="C549" s="184" t="s">
        <v>1070</v>
      </c>
      <c r="D549" s="195" t="s">
        <v>364</v>
      </c>
      <c r="E549" s="200" t="s">
        <v>1071</v>
      </c>
      <c r="F549" s="212">
        <v>1</v>
      </c>
      <c r="G549" s="212">
        <v>1</v>
      </c>
      <c r="H549" s="183"/>
      <c r="I549" s="203" t="s">
        <v>346</v>
      </c>
      <c r="J549" s="203" t="s">
        <v>2075</v>
      </c>
      <c r="K549" s="213"/>
      <c r="L549" s="184" t="s">
        <v>365</v>
      </c>
    </row>
    <row r="550" spans="1:12" s="22" customFormat="1" ht="97.5" customHeight="1">
      <c r="A550" s="252">
        <v>495</v>
      </c>
      <c r="B550" s="342" t="s">
        <v>740</v>
      </c>
      <c r="C550" s="184" t="s">
        <v>1074</v>
      </c>
      <c r="D550" s="195" t="s">
        <v>368</v>
      </c>
      <c r="E550" s="200" t="s">
        <v>1075</v>
      </c>
      <c r="F550" s="212">
        <v>1</v>
      </c>
      <c r="G550" s="212">
        <v>1</v>
      </c>
      <c r="H550" s="183"/>
      <c r="I550" s="203" t="s">
        <v>346</v>
      </c>
      <c r="J550" s="203" t="s">
        <v>2075</v>
      </c>
      <c r="K550" s="213"/>
      <c r="L550" s="184" t="s">
        <v>369</v>
      </c>
    </row>
    <row r="551" spans="1:12" s="22" customFormat="1" ht="97.5" customHeight="1">
      <c r="A551" s="252">
        <v>496</v>
      </c>
      <c r="B551" s="342" t="s">
        <v>740</v>
      </c>
      <c r="C551" s="184" t="s">
        <v>1076</v>
      </c>
      <c r="D551" s="195" t="s">
        <v>370</v>
      </c>
      <c r="E551" s="200" t="s">
        <v>1077</v>
      </c>
      <c r="F551" s="212">
        <v>1</v>
      </c>
      <c r="G551" s="212">
        <v>1</v>
      </c>
      <c r="H551" s="183"/>
      <c r="I551" s="203" t="s">
        <v>346</v>
      </c>
      <c r="J551" s="203" t="s">
        <v>2075</v>
      </c>
      <c r="K551" s="213"/>
      <c r="L551" s="184" t="s">
        <v>373</v>
      </c>
    </row>
    <row r="552" spans="1:12" s="22" customFormat="1" ht="95.25" customHeight="1">
      <c r="A552" s="252">
        <v>497</v>
      </c>
      <c r="B552" s="342" t="s">
        <v>740</v>
      </c>
      <c r="C552" s="184" t="s">
        <v>1078</v>
      </c>
      <c r="D552" s="195" t="s">
        <v>372</v>
      </c>
      <c r="E552" s="200" t="s">
        <v>1077</v>
      </c>
      <c r="F552" s="212">
        <v>1</v>
      </c>
      <c r="G552" s="212">
        <v>1</v>
      </c>
      <c r="H552" s="183"/>
      <c r="I552" s="203" t="s">
        <v>346</v>
      </c>
      <c r="J552" s="203" t="s">
        <v>2075</v>
      </c>
      <c r="K552" s="213"/>
      <c r="L552" s="184" t="s">
        <v>371</v>
      </c>
    </row>
    <row r="553" spans="1:12" s="22" customFormat="1" ht="100.5" customHeight="1">
      <c r="A553" s="252">
        <v>498</v>
      </c>
      <c r="B553" s="342" t="s">
        <v>740</v>
      </c>
      <c r="C553" s="184" t="s">
        <v>1079</v>
      </c>
      <c r="D553" s="195" t="s">
        <v>374</v>
      </c>
      <c r="E553" s="200" t="s">
        <v>1080</v>
      </c>
      <c r="F553" s="212">
        <v>1</v>
      </c>
      <c r="G553" s="212">
        <v>1</v>
      </c>
      <c r="H553" s="183"/>
      <c r="I553" s="203" t="s">
        <v>346</v>
      </c>
      <c r="J553" s="203" t="s">
        <v>2075</v>
      </c>
      <c r="K553" s="213"/>
      <c r="L553" s="184" t="s">
        <v>375</v>
      </c>
    </row>
    <row r="554" spans="1:12" s="22" customFormat="1" ht="97.5" customHeight="1">
      <c r="A554" s="252">
        <v>499</v>
      </c>
      <c r="B554" s="342" t="s">
        <v>740</v>
      </c>
      <c r="C554" s="184" t="s">
        <v>1072</v>
      </c>
      <c r="D554" s="195" t="s">
        <v>366</v>
      </c>
      <c r="E554" s="200" t="s">
        <v>1073</v>
      </c>
      <c r="F554" s="212">
        <v>1</v>
      </c>
      <c r="G554" s="212">
        <v>1</v>
      </c>
      <c r="H554" s="183"/>
      <c r="I554" s="203" t="s">
        <v>346</v>
      </c>
      <c r="J554" s="203" t="s">
        <v>2075</v>
      </c>
      <c r="K554" s="213"/>
      <c r="L554" s="184" t="s">
        <v>367</v>
      </c>
    </row>
    <row r="555" spans="1:12" s="22" customFormat="1" ht="102" customHeight="1">
      <c r="A555" s="252">
        <v>500</v>
      </c>
      <c r="B555" s="342" t="s">
        <v>740</v>
      </c>
      <c r="C555" s="184" t="s">
        <v>1081</v>
      </c>
      <c r="D555" s="195" t="s">
        <v>376</v>
      </c>
      <c r="E555" s="200" t="s">
        <v>1082</v>
      </c>
      <c r="F555" s="212"/>
      <c r="G555" s="212">
        <v>1</v>
      </c>
      <c r="H555" s="183"/>
      <c r="I555" s="203" t="s">
        <v>346</v>
      </c>
      <c r="J555" s="203" t="s">
        <v>2075</v>
      </c>
      <c r="K555" s="213"/>
      <c r="L555" s="184" t="s">
        <v>377</v>
      </c>
    </row>
    <row r="556" spans="1:12" s="22" customFormat="1" ht="108" customHeight="1">
      <c r="A556" s="252">
        <v>501</v>
      </c>
      <c r="B556" s="342" t="s">
        <v>740</v>
      </c>
      <c r="C556" s="184" t="s">
        <v>1083</v>
      </c>
      <c r="D556" s="195" t="s">
        <v>774</v>
      </c>
      <c r="E556" s="200" t="s">
        <v>1084</v>
      </c>
      <c r="F556" s="212">
        <v>1</v>
      </c>
      <c r="G556" s="212">
        <v>1</v>
      </c>
      <c r="H556" s="183"/>
      <c r="I556" s="203" t="s">
        <v>346</v>
      </c>
      <c r="J556" s="203" t="s">
        <v>2075</v>
      </c>
      <c r="K556" s="213"/>
      <c r="L556" s="184" t="s">
        <v>378</v>
      </c>
    </row>
    <row r="557" spans="1:12" s="22" customFormat="1" ht="103.5" customHeight="1">
      <c r="A557" s="252">
        <v>502</v>
      </c>
      <c r="B557" s="342" t="s">
        <v>740</v>
      </c>
      <c r="C557" s="184" t="s">
        <v>1085</v>
      </c>
      <c r="D557" s="195" t="s">
        <v>379</v>
      </c>
      <c r="E557" s="200" t="s">
        <v>1086</v>
      </c>
      <c r="F557" s="212">
        <v>1</v>
      </c>
      <c r="G557" s="212">
        <v>1</v>
      </c>
      <c r="H557" s="183"/>
      <c r="I557" s="203" t="s">
        <v>346</v>
      </c>
      <c r="J557" s="203" t="s">
        <v>2075</v>
      </c>
      <c r="K557" s="213"/>
      <c r="L557" s="184" t="s">
        <v>380</v>
      </c>
    </row>
    <row r="558" spans="1:12" s="22" customFormat="1" ht="97.5" customHeight="1">
      <c r="A558" s="252">
        <v>503</v>
      </c>
      <c r="B558" s="342" t="s">
        <v>740</v>
      </c>
      <c r="C558" s="184" t="s">
        <v>1087</v>
      </c>
      <c r="D558" s="195" t="s">
        <v>297</v>
      </c>
      <c r="E558" s="200" t="s">
        <v>1088</v>
      </c>
      <c r="F558" s="212">
        <v>1</v>
      </c>
      <c r="G558" s="212">
        <v>1</v>
      </c>
      <c r="H558" s="183"/>
      <c r="I558" s="203" t="s">
        <v>298</v>
      </c>
      <c r="J558" s="203" t="s">
        <v>2075</v>
      </c>
      <c r="K558" s="213"/>
      <c r="L558" s="184" t="s">
        <v>299</v>
      </c>
    </row>
    <row r="559" spans="1:12" s="22" customFormat="1" ht="111" customHeight="1">
      <c r="A559" s="252">
        <v>504</v>
      </c>
      <c r="B559" s="342" t="s">
        <v>740</v>
      </c>
      <c r="C559" s="184" t="s">
        <v>1089</v>
      </c>
      <c r="D559" s="195" t="s">
        <v>300</v>
      </c>
      <c r="E559" s="200" t="s">
        <v>1090</v>
      </c>
      <c r="F559" s="212">
        <v>1</v>
      </c>
      <c r="G559" s="212">
        <v>1</v>
      </c>
      <c r="H559" s="183"/>
      <c r="I559" s="203" t="s">
        <v>298</v>
      </c>
      <c r="J559" s="203" t="s">
        <v>2075</v>
      </c>
      <c r="K559" s="213"/>
      <c r="L559" s="184" t="s">
        <v>301</v>
      </c>
    </row>
    <row r="560" spans="1:12" s="22" customFormat="1" ht="120.75" customHeight="1">
      <c r="A560" s="252">
        <v>505</v>
      </c>
      <c r="B560" s="342" t="s">
        <v>740</v>
      </c>
      <c r="C560" s="184" t="s">
        <v>1091</v>
      </c>
      <c r="D560" s="195" t="s">
        <v>302</v>
      </c>
      <c r="E560" s="200" t="s">
        <v>1092</v>
      </c>
      <c r="F560" s="212">
        <v>1</v>
      </c>
      <c r="G560" s="212">
        <v>1</v>
      </c>
      <c r="H560" s="183"/>
      <c r="I560" s="203" t="s">
        <v>298</v>
      </c>
      <c r="J560" s="203" t="s">
        <v>2075</v>
      </c>
      <c r="K560" s="213"/>
      <c r="L560" s="184" t="s">
        <v>303</v>
      </c>
    </row>
    <row r="561" spans="1:12" s="22" customFormat="1" ht="87" customHeight="1">
      <c r="A561" s="252">
        <v>506</v>
      </c>
      <c r="B561" s="179" t="s">
        <v>1392</v>
      </c>
      <c r="C561" s="184" t="s">
        <v>1393</v>
      </c>
      <c r="D561" s="195"/>
      <c r="E561" s="200"/>
      <c r="F561" s="212">
        <v>5290</v>
      </c>
      <c r="G561" s="212">
        <v>5290</v>
      </c>
      <c r="H561" s="183"/>
      <c r="I561" s="203" t="s">
        <v>1093</v>
      </c>
      <c r="J561" s="203" t="s">
        <v>2075</v>
      </c>
      <c r="K561" s="213"/>
      <c r="L561" s="184"/>
    </row>
    <row r="562" spans="1:12" s="22" customFormat="1" ht="85.5" customHeight="1">
      <c r="A562" s="252">
        <v>507</v>
      </c>
      <c r="B562" s="179" t="s">
        <v>1392</v>
      </c>
      <c r="C562" s="184" t="s">
        <v>1394</v>
      </c>
      <c r="D562" s="195"/>
      <c r="E562" s="200"/>
      <c r="F562" s="212">
        <v>5290</v>
      </c>
      <c r="G562" s="212">
        <v>5290</v>
      </c>
      <c r="H562" s="183"/>
      <c r="I562" s="203" t="s">
        <v>1093</v>
      </c>
      <c r="J562" s="203" t="s">
        <v>2075</v>
      </c>
      <c r="K562" s="213"/>
      <c r="L562" s="184"/>
    </row>
    <row r="563" spans="1:12" s="22" customFormat="1" ht="88.5" customHeight="1">
      <c r="A563" s="252">
        <v>508</v>
      </c>
      <c r="B563" s="179" t="s">
        <v>1392</v>
      </c>
      <c r="C563" s="184" t="s">
        <v>1395</v>
      </c>
      <c r="D563" s="195"/>
      <c r="E563" s="200"/>
      <c r="F563" s="212">
        <v>5290</v>
      </c>
      <c r="G563" s="212">
        <v>5290</v>
      </c>
      <c r="H563" s="183"/>
      <c r="I563" s="203" t="s">
        <v>1093</v>
      </c>
      <c r="J563" s="203" t="s">
        <v>2075</v>
      </c>
      <c r="K563" s="213"/>
      <c r="L563" s="184"/>
    </row>
    <row r="564" spans="1:12" s="22" customFormat="1" ht="94.5" customHeight="1">
      <c r="A564" s="252">
        <v>509</v>
      </c>
      <c r="B564" s="179" t="s">
        <v>1392</v>
      </c>
      <c r="C564" s="184" t="s">
        <v>1396</v>
      </c>
      <c r="D564" s="195"/>
      <c r="E564" s="200"/>
      <c r="F564" s="212">
        <v>5290</v>
      </c>
      <c r="G564" s="212">
        <v>5290</v>
      </c>
      <c r="H564" s="183"/>
      <c r="I564" s="203" t="s">
        <v>1093</v>
      </c>
      <c r="J564" s="203" t="s">
        <v>2075</v>
      </c>
      <c r="K564" s="213"/>
      <c r="L564" s="184"/>
    </row>
    <row r="565" spans="1:12" s="22" customFormat="1" ht="85.5" customHeight="1">
      <c r="A565" s="252">
        <v>510</v>
      </c>
      <c r="B565" s="179" t="s">
        <v>1392</v>
      </c>
      <c r="C565" s="184" t="s">
        <v>1397</v>
      </c>
      <c r="D565" s="195"/>
      <c r="E565" s="200"/>
      <c r="F565" s="212">
        <v>5290</v>
      </c>
      <c r="G565" s="212">
        <v>5290</v>
      </c>
      <c r="H565" s="183"/>
      <c r="I565" s="203" t="s">
        <v>1093</v>
      </c>
      <c r="J565" s="203" t="s">
        <v>2075</v>
      </c>
      <c r="K565" s="213"/>
      <c r="L565" s="184"/>
    </row>
    <row r="566" spans="1:12" s="22" customFormat="1" ht="87.75" customHeight="1">
      <c r="A566" s="252">
        <v>511</v>
      </c>
      <c r="B566" s="179" t="s">
        <v>1392</v>
      </c>
      <c r="C566" s="184" t="s">
        <v>1398</v>
      </c>
      <c r="D566" s="195"/>
      <c r="E566" s="200"/>
      <c r="F566" s="212">
        <v>5290</v>
      </c>
      <c r="G566" s="212">
        <v>5290</v>
      </c>
      <c r="H566" s="183"/>
      <c r="I566" s="203" t="s">
        <v>1093</v>
      </c>
      <c r="J566" s="203" t="s">
        <v>2075</v>
      </c>
      <c r="K566" s="213"/>
      <c r="L566" s="184"/>
    </row>
    <row r="567" spans="1:12" s="22" customFormat="1" ht="84" customHeight="1">
      <c r="A567" s="252">
        <v>512</v>
      </c>
      <c r="B567" s="179" t="s">
        <v>1392</v>
      </c>
      <c r="C567" s="184" t="s">
        <v>1399</v>
      </c>
      <c r="D567" s="195"/>
      <c r="E567" s="200"/>
      <c r="F567" s="212">
        <v>5290</v>
      </c>
      <c r="G567" s="212">
        <v>5290</v>
      </c>
      <c r="H567" s="183"/>
      <c r="I567" s="203" t="s">
        <v>1093</v>
      </c>
      <c r="J567" s="203" t="s">
        <v>2075</v>
      </c>
      <c r="K567" s="213"/>
      <c r="L567" s="184"/>
    </row>
    <row r="568" spans="1:12" s="22" customFormat="1" ht="83.25" customHeight="1">
      <c r="A568" s="252">
        <v>513</v>
      </c>
      <c r="B568" s="179" t="s">
        <v>1392</v>
      </c>
      <c r="C568" s="184" t="s">
        <v>1400</v>
      </c>
      <c r="D568" s="195"/>
      <c r="E568" s="200"/>
      <c r="F568" s="212">
        <v>5290</v>
      </c>
      <c r="G568" s="212">
        <v>5290</v>
      </c>
      <c r="H568" s="183"/>
      <c r="I568" s="203" t="s">
        <v>1093</v>
      </c>
      <c r="J568" s="203" t="s">
        <v>2075</v>
      </c>
      <c r="K568" s="213"/>
      <c r="L568" s="184"/>
    </row>
    <row r="569" spans="1:12" s="22" customFormat="1" ht="81" customHeight="1">
      <c r="A569" s="252">
        <v>514</v>
      </c>
      <c r="B569" s="179" t="s">
        <v>1392</v>
      </c>
      <c r="C569" s="184" t="s">
        <v>1401</v>
      </c>
      <c r="D569" s="195"/>
      <c r="E569" s="200"/>
      <c r="F569" s="212">
        <v>5290</v>
      </c>
      <c r="G569" s="212">
        <v>5290</v>
      </c>
      <c r="H569" s="183"/>
      <c r="I569" s="203" t="s">
        <v>1093</v>
      </c>
      <c r="J569" s="203" t="s">
        <v>2075</v>
      </c>
      <c r="K569" s="213"/>
      <c r="L569" s="184"/>
    </row>
    <row r="570" spans="1:12" s="22" customFormat="1" ht="81" customHeight="1">
      <c r="A570" s="252">
        <v>515</v>
      </c>
      <c r="B570" s="179" t="s">
        <v>1392</v>
      </c>
      <c r="C570" s="184" t="s">
        <v>1402</v>
      </c>
      <c r="D570" s="195"/>
      <c r="E570" s="200"/>
      <c r="F570" s="212">
        <v>5290</v>
      </c>
      <c r="G570" s="212">
        <v>5290</v>
      </c>
      <c r="H570" s="183"/>
      <c r="I570" s="203" t="s">
        <v>1093</v>
      </c>
      <c r="J570" s="203" t="s">
        <v>2075</v>
      </c>
      <c r="K570" s="213"/>
      <c r="L570" s="184"/>
    </row>
    <row r="571" spans="1:12" s="22" customFormat="1" ht="87" customHeight="1">
      <c r="A571" s="252">
        <v>516</v>
      </c>
      <c r="B571" s="179" t="s">
        <v>1392</v>
      </c>
      <c r="C571" s="184" t="s">
        <v>1403</v>
      </c>
      <c r="D571" s="195"/>
      <c r="E571" s="200"/>
      <c r="F571" s="212">
        <v>5290</v>
      </c>
      <c r="G571" s="212">
        <v>5290</v>
      </c>
      <c r="H571" s="183"/>
      <c r="I571" s="203" t="s">
        <v>1093</v>
      </c>
      <c r="J571" s="203" t="s">
        <v>2075</v>
      </c>
      <c r="K571" s="213"/>
      <c r="L571" s="184"/>
    </row>
    <row r="572" spans="1:12" s="22" customFormat="1" ht="83.25" customHeight="1">
      <c r="A572" s="252">
        <v>517</v>
      </c>
      <c r="B572" s="179" t="s">
        <v>1392</v>
      </c>
      <c r="C572" s="184" t="s">
        <v>1404</v>
      </c>
      <c r="D572" s="195"/>
      <c r="E572" s="200"/>
      <c r="F572" s="212">
        <v>5290</v>
      </c>
      <c r="G572" s="212">
        <v>5290</v>
      </c>
      <c r="H572" s="183"/>
      <c r="I572" s="203" t="s">
        <v>1093</v>
      </c>
      <c r="J572" s="203" t="s">
        <v>2075</v>
      </c>
      <c r="K572" s="213"/>
      <c r="L572" s="184"/>
    </row>
    <row r="573" spans="1:12" s="22" customFormat="1" ht="86.25" customHeight="1">
      <c r="A573" s="252">
        <v>518</v>
      </c>
      <c r="B573" s="179" t="s">
        <v>1392</v>
      </c>
      <c r="C573" s="184" t="s">
        <v>1405</v>
      </c>
      <c r="D573" s="195"/>
      <c r="E573" s="200"/>
      <c r="F573" s="212">
        <v>5290</v>
      </c>
      <c r="G573" s="212">
        <v>5290</v>
      </c>
      <c r="H573" s="183"/>
      <c r="I573" s="203" t="s">
        <v>1093</v>
      </c>
      <c r="J573" s="203" t="s">
        <v>2075</v>
      </c>
      <c r="K573" s="213"/>
      <c r="L573" s="184"/>
    </row>
    <row r="574" spans="1:12" s="22" customFormat="1" ht="81.75" customHeight="1">
      <c r="A574" s="252">
        <v>519</v>
      </c>
      <c r="B574" s="179" t="s">
        <v>1392</v>
      </c>
      <c r="C574" s="184" t="s">
        <v>1406</v>
      </c>
      <c r="D574" s="195"/>
      <c r="E574" s="200"/>
      <c r="F574" s="212">
        <v>5290</v>
      </c>
      <c r="G574" s="212">
        <v>5290</v>
      </c>
      <c r="H574" s="183"/>
      <c r="I574" s="203" t="s">
        <v>1093</v>
      </c>
      <c r="J574" s="203" t="s">
        <v>2075</v>
      </c>
      <c r="K574" s="213"/>
      <c r="L574" s="184"/>
    </row>
    <row r="575" spans="1:12" s="22" customFormat="1" ht="82.5" customHeight="1">
      <c r="A575" s="252">
        <v>520</v>
      </c>
      <c r="B575" s="179" t="s">
        <v>1392</v>
      </c>
      <c r="C575" s="184" t="s">
        <v>1407</v>
      </c>
      <c r="D575" s="195"/>
      <c r="E575" s="200"/>
      <c r="F575" s="212">
        <v>5290</v>
      </c>
      <c r="G575" s="212">
        <v>5290</v>
      </c>
      <c r="H575" s="183"/>
      <c r="I575" s="203" t="s">
        <v>1093</v>
      </c>
      <c r="J575" s="203" t="s">
        <v>2075</v>
      </c>
      <c r="K575" s="213"/>
      <c r="L575" s="184"/>
    </row>
    <row r="576" spans="1:12" s="22" customFormat="1" ht="85.5" customHeight="1">
      <c r="A576" s="252">
        <v>521</v>
      </c>
      <c r="B576" s="179" t="s">
        <v>1408</v>
      </c>
      <c r="C576" s="184"/>
      <c r="D576" s="195"/>
      <c r="E576" s="200" t="s">
        <v>1409</v>
      </c>
      <c r="F576" s="212">
        <v>5340</v>
      </c>
      <c r="G576" s="212">
        <v>5340</v>
      </c>
      <c r="H576" s="183"/>
      <c r="I576" s="203" t="s">
        <v>1093</v>
      </c>
      <c r="J576" s="203" t="s">
        <v>2075</v>
      </c>
      <c r="K576" s="213"/>
      <c r="L576" s="184"/>
    </row>
    <row r="577" spans="1:12" s="22" customFormat="1" ht="84.75" customHeight="1">
      <c r="A577" s="252">
        <v>522</v>
      </c>
      <c r="B577" s="179" t="s">
        <v>1408</v>
      </c>
      <c r="C577" s="184"/>
      <c r="D577" s="195"/>
      <c r="E577" s="200" t="s">
        <v>1410</v>
      </c>
      <c r="F577" s="212">
        <v>5340</v>
      </c>
      <c r="G577" s="212">
        <v>5340</v>
      </c>
      <c r="H577" s="183"/>
      <c r="I577" s="203" t="s">
        <v>1093</v>
      </c>
      <c r="J577" s="203" t="s">
        <v>2075</v>
      </c>
      <c r="K577" s="213"/>
      <c r="L577" s="184"/>
    </row>
    <row r="578" spans="1:12" s="22" customFormat="1" ht="84.75" customHeight="1">
      <c r="A578" s="252">
        <v>523</v>
      </c>
      <c r="B578" s="179" t="s">
        <v>1408</v>
      </c>
      <c r="C578" s="184"/>
      <c r="D578" s="195"/>
      <c r="E578" s="200" t="s">
        <v>1411</v>
      </c>
      <c r="F578" s="212">
        <v>5340</v>
      </c>
      <c r="G578" s="212">
        <v>5340</v>
      </c>
      <c r="H578" s="183"/>
      <c r="I578" s="203" t="s">
        <v>1093</v>
      </c>
      <c r="J578" s="203" t="s">
        <v>2075</v>
      </c>
      <c r="K578" s="213"/>
      <c r="L578" s="184"/>
    </row>
    <row r="579" spans="1:12" s="22" customFormat="1" ht="90.75" customHeight="1">
      <c r="A579" s="252">
        <v>524</v>
      </c>
      <c r="B579" s="179" t="s">
        <v>1408</v>
      </c>
      <c r="C579" s="184"/>
      <c r="D579" s="195"/>
      <c r="E579" s="200" t="s">
        <v>1412</v>
      </c>
      <c r="F579" s="212">
        <v>5340</v>
      </c>
      <c r="G579" s="212">
        <v>5340</v>
      </c>
      <c r="H579" s="183"/>
      <c r="I579" s="203" t="s">
        <v>1093</v>
      </c>
      <c r="J579" s="203" t="s">
        <v>2075</v>
      </c>
      <c r="K579" s="213"/>
      <c r="L579" s="184"/>
    </row>
    <row r="580" spans="1:12" s="22" customFormat="1" ht="83.25" customHeight="1">
      <c r="A580" s="252">
        <v>525</v>
      </c>
      <c r="B580" s="179" t="s">
        <v>1408</v>
      </c>
      <c r="C580" s="184"/>
      <c r="D580" s="195"/>
      <c r="E580" s="200" t="s">
        <v>1413</v>
      </c>
      <c r="F580" s="212">
        <v>5340</v>
      </c>
      <c r="G580" s="212">
        <v>5340</v>
      </c>
      <c r="H580" s="183"/>
      <c r="I580" s="203" t="s">
        <v>1093</v>
      </c>
      <c r="J580" s="203" t="s">
        <v>2075</v>
      </c>
      <c r="K580" s="213"/>
      <c r="L580" s="184"/>
    </row>
    <row r="581" spans="1:12" s="22" customFormat="1" ht="87.75" customHeight="1">
      <c r="A581" s="252">
        <v>526</v>
      </c>
      <c r="B581" s="179" t="s">
        <v>1408</v>
      </c>
      <c r="C581" s="184"/>
      <c r="D581" s="195"/>
      <c r="E581" s="200" t="s">
        <v>1414</v>
      </c>
      <c r="F581" s="212">
        <v>5340</v>
      </c>
      <c r="G581" s="212">
        <v>5340</v>
      </c>
      <c r="H581" s="183"/>
      <c r="I581" s="203" t="s">
        <v>1093</v>
      </c>
      <c r="J581" s="203" t="s">
        <v>2075</v>
      </c>
      <c r="K581" s="213"/>
      <c r="L581" s="184"/>
    </row>
    <row r="582" spans="1:12" s="22" customFormat="1" ht="84" customHeight="1">
      <c r="A582" s="252">
        <v>527</v>
      </c>
      <c r="B582" s="179" t="s">
        <v>1408</v>
      </c>
      <c r="C582" s="184"/>
      <c r="D582" s="195"/>
      <c r="E582" s="200" t="s">
        <v>1415</v>
      </c>
      <c r="F582" s="212">
        <v>5340</v>
      </c>
      <c r="G582" s="212">
        <v>5340</v>
      </c>
      <c r="H582" s="183"/>
      <c r="I582" s="203" t="s">
        <v>1093</v>
      </c>
      <c r="J582" s="203" t="s">
        <v>2075</v>
      </c>
      <c r="K582" s="213"/>
      <c r="L582" s="184"/>
    </row>
    <row r="583" spans="1:12" s="22" customFormat="1" ht="91.5" customHeight="1">
      <c r="A583" s="252">
        <v>528</v>
      </c>
      <c r="B583" s="179" t="s">
        <v>1408</v>
      </c>
      <c r="C583" s="184"/>
      <c r="D583" s="195"/>
      <c r="E583" s="200" t="s">
        <v>1416</v>
      </c>
      <c r="F583" s="212">
        <v>5340</v>
      </c>
      <c r="G583" s="212">
        <v>5340</v>
      </c>
      <c r="H583" s="183"/>
      <c r="I583" s="203" t="s">
        <v>1093</v>
      </c>
      <c r="J583" s="203" t="s">
        <v>2075</v>
      </c>
      <c r="K583" s="213"/>
      <c r="L583" s="184"/>
    </row>
    <row r="584" spans="1:12" s="22" customFormat="1" ht="86.25" customHeight="1">
      <c r="A584" s="252">
        <v>529</v>
      </c>
      <c r="B584" s="179" t="s">
        <v>1408</v>
      </c>
      <c r="C584" s="184"/>
      <c r="D584" s="195"/>
      <c r="E584" s="200" t="s">
        <v>1417</v>
      </c>
      <c r="F584" s="212">
        <v>5340</v>
      </c>
      <c r="G584" s="212">
        <v>5340</v>
      </c>
      <c r="H584" s="183"/>
      <c r="I584" s="203" t="s">
        <v>1093</v>
      </c>
      <c r="J584" s="203" t="s">
        <v>2075</v>
      </c>
      <c r="K584" s="213"/>
      <c r="L584" s="184"/>
    </row>
    <row r="585" spans="1:12" s="22" customFormat="1" ht="84" customHeight="1">
      <c r="A585" s="252">
        <v>530</v>
      </c>
      <c r="B585" s="179" t="s">
        <v>1408</v>
      </c>
      <c r="C585" s="184"/>
      <c r="D585" s="195"/>
      <c r="E585" s="200" t="s">
        <v>1418</v>
      </c>
      <c r="F585" s="212">
        <v>5340</v>
      </c>
      <c r="G585" s="212">
        <v>5340</v>
      </c>
      <c r="H585" s="183"/>
      <c r="I585" s="203" t="s">
        <v>1093</v>
      </c>
      <c r="J585" s="203" t="s">
        <v>2075</v>
      </c>
      <c r="K585" s="213"/>
      <c r="L585" s="184"/>
    </row>
    <row r="586" spans="1:12" s="22" customFormat="1" ht="80.25" customHeight="1">
      <c r="A586" s="252">
        <v>531</v>
      </c>
      <c r="B586" s="179" t="s">
        <v>1408</v>
      </c>
      <c r="C586" s="184"/>
      <c r="D586" s="195"/>
      <c r="E586" s="200" t="s">
        <v>1419</v>
      </c>
      <c r="F586" s="212">
        <v>5340</v>
      </c>
      <c r="G586" s="212">
        <v>5340</v>
      </c>
      <c r="H586" s="183"/>
      <c r="I586" s="203" t="s">
        <v>1093</v>
      </c>
      <c r="J586" s="203" t="s">
        <v>2075</v>
      </c>
      <c r="K586" s="213"/>
      <c r="L586" s="184"/>
    </row>
    <row r="587" spans="1:12" s="22" customFormat="1" ht="81" customHeight="1">
      <c r="A587" s="252">
        <v>532</v>
      </c>
      <c r="B587" s="179" t="s">
        <v>1408</v>
      </c>
      <c r="C587" s="184"/>
      <c r="D587" s="195"/>
      <c r="E587" s="200" t="s">
        <v>1420</v>
      </c>
      <c r="F587" s="212">
        <v>5340</v>
      </c>
      <c r="G587" s="212">
        <v>5340</v>
      </c>
      <c r="H587" s="183"/>
      <c r="I587" s="203" t="s">
        <v>1093</v>
      </c>
      <c r="J587" s="203" t="s">
        <v>2075</v>
      </c>
      <c r="K587" s="213"/>
      <c r="L587" s="184"/>
    </row>
    <row r="588" spans="1:12" s="22" customFormat="1" ht="88.5" customHeight="1">
      <c r="A588" s="252">
        <v>533</v>
      </c>
      <c r="B588" s="179" t="s">
        <v>1408</v>
      </c>
      <c r="C588" s="184"/>
      <c r="D588" s="195"/>
      <c r="E588" s="200" t="s">
        <v>1421</v>
      </c>
      <c r="F588" s="212">
        <v>5340</v>
      </c>
      <c r="G588" s="212">
        <v>5340</v>
      </c>
      <c r="H588" s="183"/>
      <c r="I588" s="203" t="s">
        <v>1093</v>
      </c>
      <c r="J588" s="203" t="s">
        <v>2075</v>
      </c>
      <c r="K588" s="213"/>
      <c r="L588" s="184"/>
    </row>
    <row r="589" spans="1:12" s="22" customFormat="1" ht="85.5" customHeight="1">
      <c r="A589" s="252">
        <v>534</v>
      </c>
      <c r="B589" s="179" t="s">
        <v>1408</v>
      </c>
      <c r="C589" s="184"/>
      <c r="D589" s="195"/>
      <c r="E589" s="200" t="s">
        <v>1422</v>
      </c>
      <c r="F589" s="212">
        <v>5340</v>
      </c>
      <c r="G589" s="212">
        <v>5340</v>
      </c>
      <c r="H589" s="183"/>
      <c r="I589" s="203" t="s">
        <v>1093</v>
      </c>
      <c r="J589" s="203" t="s">
        <v>2075</v>
      </c>
      <c r="K589" s="213"/>
      <c r="L589" s="184"/>
    </row>
    <row r="590" spans="1:12" s="22" customFormat="1" ht="93.75" customHeight="1">
      <c r="A590" s="252">
        <v>535</v>
      </c>
      <c r="B590" s="179" t="s">
        <v>1408</v>
      </c>
      <c r="C590" s="184"/>
      <c r="D590" s="195"/>
      <c r="E590" s="200" t="s">
        <v>1423</v>
      </c>
      <c r="F590" s="212">
        <v>5340</v>
      </c>
      <c r="G590" s="212">
        <v>5340</v>
      </c>
      <c r="H590" s="183"/>
      <c r="I590" s="203" t="s">
        <v>1093</v>
      </c>
      <c r="J590" s="203" t="s">
        <v>2075</v>
      </c>
      <c r="K590" s="213"/>
      <c r="L590" s="184"/>
    </row>
    <row r="591" spans="1:12" s="22" customFormat="1" ht="89.25" customHeight="1">
      <c r="A591" s="252">
        <v>536</v>
      </c>
      <c r="B591" s="179" t="s">
        <v>1408</v>
      </c>
      <c r="C591" s="184"/>
      <c r="D591" s="195"/>
      <c r="E591" s="200" t="s">
        <v>1424</v>
      </c>
      <c r="F591" s="212">
        <v>5340</v>
      </c>
      <c r="G591" s="212">
        <v>5340</v>
      </c>
      <c r="H591" s="183"/>
      <c r="I591" s="203" t="s">
        <v>1093</v>
      </c>
      <c r="J591" s="203" t="s">
        <v>2075</v>
      </c>
      <c r="K591" s="213"/>
      <c r="L591" s="184"/>
    </row>
    <row r="592" spans="1:12" s="22" customFormat="1" ht="91.5" customHeight="1">
      <c r="A592" s="252">
        <v>537</v>
      </c>
      <c r="B592" s="179" t="s">
        <v>1408</v>
      </c>
      <c r="C592" s="184"/>
      <c r="D592" s="195"/>
      <c r="E592" s="200" t="s">
        <v>1425</v>
      </c>
      <c r="F592" s="212">
        <v>5340</v>
      </c>
      <c r="G592" s="212">
        <v>5340</v>
      </c>
      <c r="H592" s="183"/>
      <c r="I592" s="203" t="s">
        <v>1093</v>
      </c>
      <c r="J592" s="203" t="s">
        <v>2075</v>
      </c>
      <c r="K592" s="213"/>
      <c r="L592" s="184"/>
    </row>
    <row r="593" spans="1:12" s="22" customFormat="1" ht="85.5" customHeight="1">
      <c r="A593" s="252">
        <v>538</v>
      </c>
      <c r="B593" s="179" t="s">
        <v>1408</v>
      </c>
      <c r="C593" s="184"/>
      <c r="D593" s="195"/>
      <c r="E593" s="200" t="s">
        <v>1426</v>
      </c>
      <c r="F593" s="212">
        <v>5340</v>
      </c>
      <c r="G593" s="212">
        <v>5340</v>
      </c>
      <c r="H593" s="183"/>
      <c r="I593" s="203" t="s">
        <v>1093</v>
      </c>
      <c r="J593" s="203" t="s">
        <v>2075</v>
      </c>
      <c r="K593" s="213"/>
      <c r="L593" s="184"/>
    </row>
    <row r="594" spans="1:12" s="22" customFormat="1" ht="81.75" customHeight="1">
      <c r="A594" s="252">
        <v>539</v>
      </c>
      <c r="B594" s="179" t="s">
        <v>1408</v>
      </c>
      <c r="C594" s="184"/>
      <c r="D594" s="195"/>
      <c r="E594" s="200" t="s">
        <v>1427</v>
      </c>
      <c r="F594" s="212">
        <v>5340</v>
      </c>
      <c r="G594" s="212">
        <v>5340</v>
      </c>
      <c r="H594" s="183"/>
      <c r="I594" s="203" t="s">
        <v>1093</v>
      </c>
      <c r="J594" s="203" t="s">
        <v>2075</v>
      </c>
      <c r="K594" s="213"/>
      <c r="L594" s="184"/>
    </row>
    <row r="595" spans="1:12" s="22" customFormat="1" ht="86.25" customHeight="1">
      <c r="A595" s="252">
        <v>540</v>
      </c>
      <c r="B595" s="179" t="s">
        <v>1408</v>
      </c>
      <c r="C595" s="184"/>
      <c r="D595" s="195"/>
      <c r="E595" s="200" t="s">
        <v>1428</v>
      </c>
      <c r="F595" s="212">
        <v>5340</v>
      </c>
      <c r="G595" s="212">
        <v>5340</v>
      </c>
      <c r="H595" s="183"/>
      <c r="I595" s="203" t="s">
        <v>1093</v>
      </c>
      <c r="J595" s="203" t="s">
        <v>2075</v>
      </c>
      <c r="K595" s="213"/>
      <c r="L595" s="184"/>
    </row>
    <row r="596" spans="1:12" s="22" customFormat="1" ht="84" customHeight="1">
      <c r="A596" s="252">
        <v>541</v>
      </c>
      <c r="B596" s="179" t="s">
        <v>1408</v>
      </c>
      <c r="C596" s="184"/>
      <c r="D596" s="195"/>
      <c r="E596" s="200" t="s">
        <v>1428</v>
      </c>
      <c r="F596" s="212">
        <v>5340</v>
      </c>
      <c r="G596" s="212">
        <v>5340</v>
      </c>
      <c r="H596" s="183"/>
      <c r="I596" s="203" t="s">
        <v>1093</v>
      </c>
      <c r="J596" s="203" t="s">
        <v>2075</v>
      </c>
      <c r="K596" s="213"/>
      <c r="L596" s="184"/>
    </row>
    <row r="597" spans="1:12" s="22" customFormat="1" ht="81" customHeight="1">
      <c r="A597" s="252">
        <v>542</v>
      </c>
      <c r="B597" s="179" t="s">
        <v>1408</v>
      </c>
      <c r="C597" s="184"/>
      <c r="D597" s="195"/>
      <c r="E597" s="200" t="s">
        <v>1429</v>
      </c>
      <c r="F597" s="212">
        <v>5340</v>
      </c>
      <c r="G597" s="212">
        <v>5340</v>
      </c>
      <c r="H597" s="183"/>
      <c r="I597" s="203" t="s">
        <v>1093</v>
      </c>
      <c r="J597" s="203" t="s">
        <v>2075</v>
      </c>
      <c r="K597" s="213"/>
      <c r="L597" s="184"/>
    </row>
    <row r="598" spans="1:12" s="22" customFormat="1" ht="83.25" customHeight="1">
      <c r="A598" s="252">
        <v>543</v>
      </c>
      <c r="B598" s="179" t="s">
        <v>1408</v>
      </c>
      <c r="C598" s="184"/>
      <c r="D598" s="195"/>
      <c r="E598" s="200" t="s">
        <v>1430</v>
      </c>
      <c r="F598" s="212">
        <v>5340</v>
      </c>
      <c r="G598" s="212">
        <v>5340</v>
      </c>
      <c r="H598" s="183"/>
      <c r="I598" s="203" t="s">
        <v>1093</v>
      </c>
      <c r="J598" s="203" t="s">
        <v>2075</v>
      </c>
      <c r="K598" s="213"/>
      <c r="L598" s="184"/>
    </row>
    <row r="599" spans="1:12" s="22" customFormat="1" ht="90.75" customHeight="1">
      <c r="A599" s="252">
        <v>544</v>
      </c>
      <c r="B599" s="179" t="s">
        <v>1408</v>
      </c>
      <c r="C599" s="184"/>
      <c r="D599" s="195"/>
      <c r="E599" s="200" t="s">
        <v>1431</v>
      </c>
      <c r="F599" s="212">
        <v>5340</v>
      </c>
      <c r="G599" s="212">
        <v>5340</v>
      </c>
      <c r="H599" s="183"/>
      <c r="I599" s="203" t="s">
        <v>1093</v>
      </c>
      <c r="J599" s="203" t="s">
        <v>2075</v>
      </c>
      <c r="K599" s="213"/>
      <c r="L599" s="184"/>
    </row>
    <row r="600" spans="1:12" s="22" customFormat="1" ht="90.75" customHeight="1">
      <c r="A600" s="252">
        <v>545</v>
      </c>
      <c r="B600" s="179" t="s">
        <v>1408</v>
      </c>
      <c r="C600" s="184"/>
      <c r="D600" s="195"/>
      <c r="E600" s="200" t="s">
        <v>1432</v>
      </c>
      <c r="F600" s="212">
        <v>5340</v>
      </c>
      <c r="G600" s="212">
        <v>5340</v>
      </c>
      <c r="H600" s="183"/>
      <c r="I600" s="203" t="s">
        <v>1093</v>
      </c>
      <c r="J600" s="203" t="s">
        <v>2075</v>
      </c>
      <c r="K600" s="213"/>
      <c r="L600" s="184"/>
    </row>
    <row r="601" spans="1:12" s="22" customFormat="1" ht="89.25" customHeight="1">
      <c r="A601" s="252">
        <v>546</v>
      </c>
      <c r="B601" s="179" t="s">
        <v>1408</v>
      </c>
      <c r="C601" s="184"/>
      <c r="D601" s="195"/>
      <c r="E601" s="200" t="s">
        <v>1433</v>
      </c>
      <c r="F601" s="212">
        <v>5340</v>
      </c>
      <c r="G601" s="212">
        <v>5340</v>
      </c>
      <c r="H601" s="183"/>
      <c r="I601" s="203" t="s">
        <v>1093</v>
      </c>
      <c r="J601" s="203" t="s">
        <v>2075</v>
      </c>
      <c r="K601" s="213"/>
      <c r="L601" s="184"/>
    </row>
    <row r="602" spans="1:12" s="22" customFormat="1" ht="86.25" customHeight="1">
      <c r="A602" s="252">
        <v>547</v>
      </c>
      <c r="B602" s="179" t="s">
        <v>1408</v>
      </c>
      <c r="C602" s="184"/>
      <c r="D602" s="195"/>
      <c r="E602" s="200" t="s">
        <v>1434</v>
      </c>
      <c r="F602" s="212">
        <v>5340</v>
      </c>
      <c r="G602" s="212">
        <v>5340</v>
      </c>
      <c r="H602" s="183"/>
      <c r="I602" s="203" t="s">
        <v>1093</v>
      </c>
      <c r="J602" s="203" t="s">
        <v>2075</v>
      </c>
      <c r="K602" s="213"/>
      <c r="L602" s="184"/>
    </row>
    <row r="603" spans="1:12" s="22" customFormat="1" ht="83.25" customHeight="1">
      <c r="A603" s="252">
        <v>548</v>
      </c>
      <c r="B603" s="179" t="s">
        <v>1408</v>
      </c>
      <c r="C603" s="184"/>
      <c r="D603" s="195"/>
      <c r="E603" s="200" t="s">
        <v>1435</v>
      </c>
      <c r="F603" s="212">
        <v>5340</v>
      </c>
      <c r="G603" s="212">
        <v>5340</v>
      </c>
      <c r="H603" s="183"/>
      <c r="I603" s="203" t="s">
        <v>1093</v>
      </c>
      <c r="J603" s="203" t="s">
        <v>2075</v>
      </c>
      <c r="K603" s="213"/>
      <c r="L603" s="184"/>
    </row>
    <row r="604" spans="1:12" s="22" customFormat="1" ht="81" customHeight="1">
      <c r="A604" s="252">
        <v>549</v>
      </c>
      <c r="B604" s="179" t="s">
        <v>1408</v>
      </c>
      <c r="C604" s="184"/>
      <c r="D604" s="195"/>
      <c r="E604" s="200" t="s">
        <v>1436</v>
      </c>
      <c r="F604" s="212">
        <v>5340</v>
      </c>
      <c r="G604" s="212">
        <v>5340</v>
      </c>
      <c r="H604" s="183"/>
      <c r="I604" s="203" t="s">
        <v>1093</v>
      </c>
      <c r="J604" s="203" t="s">
        <v>2075</v>
      </c>
      <c r="K604" s="213"/>
      <c r="L604" s="184"/>
    </row>
    <row r="605" spans="1:12" s="22" customFormat="1" ht="78.75" customHeight="1">
      <c r="A605" s="252">
        <v>550</v>
      </c>
      <c r="B605" s="179" t="s">
        <v>1408</v>
      </c>
      <c r="C605" s="184"/>
      <c r="D605" s="195"/>
      <c r="E605" s="200" t="s">
        <v>1437</v>
      </c>
      <c r="F605" s="212">
        <v>5340</v>
      </c>
      <c r="G605" s="212">
        <v>5340</v>
      </c>
      <c r="H605" s="183"/>
      <c r="I605" s="203" t="s">
        <v>1093</v>
      </c>
      <c r="J605" s="203" t="s">
        <v>2075</v>
      </c>
      <c r="K605" s="213"/>
      <c r="L605" s="184"/>
    </row>
    <row r="606" spans="1:12" s="22" customFormat="1" ht="85.5" customHeight="1">
      <c r="A606" s="252">
        <v>551</v>
      </c>
      <c r="B606" s="179" t="s">
        <v>1408</v>
      </c>
      <c r="C606" s="184"/>
      <c r="D606" s="195"/>
      <c r="E606" s="200" t="s">
        <v>1438</v>
      </c>
      <c r="F606" s="212">
        <v>5340</v>
      </c>
      <c r="G606" s="212">
        <v>5340</v>
      </c>
      <c r="H606" s="183"/>
      <c r="I606" s="203" t="s">
        <v>1093</v>
      </c>
      <c r="J606" s="203" t="s">
        <v>2075</v>
      </c>
      <c r="K606" s="213"/>
      <c r="L606" s="184"/>
    </row>
    <row r="607" spans="1:12" s="22" customFormat="1" ht="86.25" customHeight="1">
      <c r="A607" s="252">
        <v>552</v>
      </c>
      <c r="B607" s="179" t="s">
        <v>1408</v>
      </c>
      <c r="C607" s="184"/>
      <c r="D607" s="195"/>
      <c r="E607" s="200" t="s">
        <v>1439</v>
      </c>
      <c r="F607" s="212">
        <v>5340</v>
      </c>
      <c r="G607" s="212">
        <v>5340</v>
      </c>
      <c r="H607" s="183"/>
      <c r="I607" s="203" t="s">
        <v>1093</v>
      </c>
      <c r="J607" s="203" t="s">
        <v>2075</v>
      </c>
      <c r="K607" s="213"/>
      <c r="L607" s="184"/>
    </row>
    <row r="608" spans="1:12" s="22" customFormat="1" ht="84.75" customHeight="1">
      <c r="A608" s="252">
        <v>553</v>
      </c>
      <c r="B608" s="179" t="s">
        <v>1408</v>
      </c>
      <c r="C608" s="184"/>
      <c r="D608" s="195"/>
      <c r="E608" s="200" t="s">
        <v>1440</v>
      </c>
      <c r="F608" s="212">
        <v>5340</v>
      </c>
      <c r="G608" s="212">
        <v>5340</v>
      </c>
      <c r="H608" s="183"/>
      <c r="I608" s="203" t="s">
        <v>1093</v>
      </c>
      <c r="J608" s="203" t="s">
        <v>2075</v>
      </c>
      <c r="K608" s="213"/>
      <c r="L608" s="184"/>
    </row>
    <row r="609" spans="1:12" s="22" customFormat="1" ht="83.25" customHeight="1">
      <c r="A609" s="252">
        <v>554</v>
      </c>
      <c r="B609" s="179" t="s">
        <v>1408</v>
      </c>
      <c r="C609" s="184"/>
      <c r="D609" s="195"/>
      <c r="E609" s="200" t="s">
        <v>1441</v>
      </c>
      <c r="F609" s="212">
        <v>5340</v>
      </c>
      <c r="G609" s="212">
        <v>5340</v>
      </c>
      <c r="H609" s="183"/>
      <c r="I609" s="203" t="s">
        <v>1093</v>
      </c>
      <c r="J609" s="203" t="s">
        <v>2075</v>
      </c>
      <c r="K609" s="213"/>
      <c r="L609" s="184"/>
    </row>
    <row r="610" spans="1:12" s="22" customFormat="1" ht="87.75" customHeight="1">
      <c r="A610" s="252">
        <v>555</v>
      </c>
      <c r="B610" s="179" t="s">
        <v>1408</v>
      </c>
      <c r="C610" s="184"/>
      <c r="D610" s="195"/>
      <c r="E610" s="200" t="s">
        <v>1442</v>
      </c>
      <c r="F610" s="212">
        <v>5340</v>
      </c>
      <c r="G610" s="212">
        <v>5340</v>
      </c>
      <c r="H610" s="183"/>
      <c r="I610" s="203" t="s">
        <v>1093</v>
      </c>
      <c r="J610" s="203" t="s">
        <v>2075</v>
      </c>
      <c r="K610" s="213"/>
      <c r="L610" s="184"/>
    </row>
    <row r="611" spans="1:12" s="22" customFormat="1" ht="83.25" customHeight="1">
      <c r="A611" s="252">
        <v>556</v>
      </c>
      <c r="B611" s="179" t="s">
        <v>1408</v>
      </c>
      <c r="C611" s="184"/>
      <c r="D611" s="195"/>
      <c r="E611" s="200" t="s">
        <v>1443</v>
      </c>
      <c r="F611" s="212">
        <v>5340</v>
      </c>
      <c r="G611" s="212">
        <v>5340</v>
      </c>
      <c r="H611" s="183"/>
      <c r="I611" s="203" t="s">
        <v>1093</v>
      </c>
      <c r="J611" s="172" t="s">
        <v>2075</v>
      </c>
      <c r="K611" s="213"/>
      <c r="L611" s="184"/>
    </row>
    <row r="612" spans="1:12" s="307" customFormat="1" ht="99" customHeight="1">
      <c r="A612" s="304">
        <v>557</v>
      </c>
      <c r="B612" s="304" t="s">
        <v>1846</v>
      </c>
      <c r="C612" s="304" t="s">
        <v>2127</v>
      </c>
      <c r="D612" s="181" t="s">
        <v>2128</v>
      </c>
      <c r="E612" s="304" t="s">
        <v>2129</v>
      </c>
      <c r="F612" s="305">
        <v>3982560</v>
      </c>
      <c r="G612" s="305">
        <v>3982560</v>
      </c>
      <c r="H612" s="305">
        <v>3982560</v>
      </c>
      <c r="I612" s="179" t="s">
        <v>294</v>
      </c>
      <c r="J612" s="172" t="s">
        <v>2075</v>
      </c>
      <c r="K612" s="306"/>
      <c r="L612" s="304" t="s">
        <v>295</v>
      </c>
    </row>
    <row r="613" spans="1:12" s="307" customFormat="1" ht="78.75" customHeight="1">
      <c r="A613" s="252">
        <v>558</v>
      </c>
      <c r="B613" s="304" t="s">
        <v>2130</v>
      </c>
      <c r="C613" s="304"/>
      <c r="D613" s="181"/>
      <c r="E613" s="304" t="s">
        <v>2131</v>
      </c>
      <c r="F613" s="305">
        <v>8400</v>
      </c>
      <c r="G613" s="305">
        <v>8400</v>
      </c>
      <c r="H613" s="305"/>
      <c r="I613" s="179" t="s">
        <v>2132</v>
      </c>
      <c r="J613" s="172" t="s">
        <v>2075</v>
      </c>
      <c r="K613" s="306"/>
      <c r="L613" s="304"/>
    </row>
    <row r="614" spans="1:12" s="307" customFormat="1" ht="78.75" customHeight="1">
      <c r="A614" s="304">
        <v>559</v>
      </c>
      <c r="B614" s="304" t="s">
        <v>2130</v>
      </c>
      <c r="C614" s="304"/>
      <c r="D614" s="181"/>
      <c r="E614" s="304" t="s">
        <v>2131</v>
      </c>
      <c r="F614" s="305">
        <v>8400</v>
      </c>
      <c r="G614" s="305">
        <v>8400</v>
      </c>
      <c r="H614" s="305"/>
      <c r="I614" s="179" t="s">
        <v>2132</v>
      </c>
      <c r="J614" s="172" t="s">
        <v>2075</v>
      </c>
      <c r="K614" s="306"/>
      <c r="L614" s="304"/>
    </row>
    <row r="615" spans="1:12" s="307" customFormat="1" ht="100.5" customHeight="1">
      <c r="A615" s="304">
        <v>560</v>
      </c>
      <c r="B615" s="304" t="s">
        <v>191</v>
      </c>
      <c r="C615" s="304" t="s">
        <v>2133</v>
      </c>
      <c r="D615" s="181" t="s">
        <v>2134</v>
      </c>
      <c r="E615" s="304" t="s">
        <v>2135</v>
      </c>
      <c r="F615" s="305">
        <v>301214.98</v>
      </c>
      <c r="G615" s="305">
        <v>301214.98</v>
      </c>
      <c r="H615" s="305">
        <v>301214.98</v>
      </c>
      <c r="I615" s="179" t="s">
        <v>2136</v>
      </c>
      <c r="J615" s="172" t="s">
        <v>2075</v>
      </c>
      <c r="K615" s="306"/>
      <c r="L615" s="304" t="s">
        <v>404</v>
      </c>
    </row>
    <row r="616" spans="1:12" s="307" customFormat="1" ht="101.25" customHeight="1">
      <c r="A616" s="304">
        <v>564</v>
      </c>
      <c r="B616" s="304" t="s">
        <v>192</v>
      </c>
      <c r="C616" s="304" t="s">
        <v>2133</v>
      </c>
      <c r="D616" s="181" t="s">
        <v>2137</v>
      </c>
      <c r="E616" s="304" t="s">
        <v>2138</v>
      </c>
      <c r="F616" s="305">
        <v>273111.19</v>
      </c>
      <c r="G616" s="305">
        <v>273111.19</v>
      </c>
      <c r="H616" s="305">
        <v>273111.19</v>
      </c>
      <c r="I616" s="179" t="s">
        <v>2136</v>
      </c>
      <c r="J616" s="172" t="s">
        <v>2075</v>
      </c>
      <c r="K616" s="306"/>
      <c r="L616" s="304" t="s">
        <v>405</v>
      </c>
    </row>
    <row r="617" spans="1:12" s="307" customFormat="1" ht="78.75" customHeight="1">
      <c r="A617" s="304">
        <v>561</v>
      </c>
      <c r="B617" s="304" t="s">
        <v>2540</v>
      </c>
      <c r="C617" s="304" t="s">
        <v>186</v>
      </c>
      <c r="D617" s="181"/>
      <c r="E617" s="304"/>
      <c r="F617" s="305">
        <v>399636</v>
      </c>
      <c r="G617" s="305">
        <v>399636</v>
      </c>
      <c r="H617" s="305"/>
      <c r="I617" s="179" t="s">
        <v>187</v>
      </c>
      <c r="J617" s="172" t="s">
        <v>2075</v>
      </c>
      <c r="K617" s="306"/>
      <c r="L617" s="304"/>
    </row>
    <row r="618" spans="1:12" s="307" customFormat="1" ht="138" customHeight="1">
      <c r="A618" s="304">
        <v>562</v>
      </c>
      <c r="B618" s="172" t="s">
        <v>199</v>
      </c>
      <c r="C618" s="172" t="s">
        <v>193</v>
      </c>
      <c r="D618" s="272" t="s">
        <v>94</v>
      </c>
      <c r="E618" s="172" t="s">
        <v>95</v>
      </c>
      <c r="F618" s="260">
        <v>0.01</v>
      </c>
      <c r="G618" s="260">
        <v>0.01</v>
      </c>
      <c r="H618" s="273"/>
      <c r="I618" s="179" t="s">
        <v>406</v>
      </c>
      <c r="J618" s="258" t="s">
        <v>2075</v>
      </c>
      <c r="K618" s="258"/>
      <c r="L618" s="172" t="s">
        <v>296</v>
      </c>
    </row>
    <row r="619" spans="1:12" s="307" customFormat="1" ht="98.25" customHeight="1">
      <c r="A619" s="304">
        <v>563</v>
      </c>
      <c r="B619" s="172" t="s">
        <v>195</v>
      </c>
      <c r="C619" s="172" t="s">
        <v>194</v>
      </c>
      <c r="D619" s="272"/>
      <c r="E619" s="172" t="s">
        <v>96</v>
      </c>
      <c r="F619" s="260">
        <v>0.01</v>
      </c>
      <c r="G619" s="260">
        <v>0.01</v>
      </c>
      <c r="H619" s="273"/>
      <c r="I619" s="179" t="s">
        <v>407</v>
      </c>
      <c r="J619" s="258" t="s">
        <v>2075</v>
      </c>
      <c r="K619" s="258"/>
      <c r="L619" s="172"/>
    </row>
    <row r="620" spans="1:12" s="307" customFormat="1" ht="115.5" customHeight="1">
      <c r="A620" s="304">
        <v>564</v>
      </c>
      <c r="B620" s="172" t="s">
        <v>197</v>
      </c>
      <c r="C620" s="172" t="s">
        <v>196</v>
      </c>
      <c r="D620" s="272" t="s">
        <v>97</v>
      </c>
      <c r="E620" s="172" t="s">
        <v>98</v>
      </c>
      <c r="F620" s="260">
        <v>0.01</v>
      </c>
      <c r="G620" s="260">
        <v>0.01</v>
      </c>
      <c r="H620" s="273"/>
      <c r="I620" s="179" t="s">
        <v>408</v>
      </c>
      <c r="J620" s="258" t="s">
        <v>2075</v>
      </c>
      <c r="K620" s="258"/>
      <c r="L620" s="172" t="s">
        <v>293</v>
      </c>
    </row>
    <row r="621" spans="1:12" s="307" customFormat="1" ht="189" customHeight="1">
      <c r="A621" s="304">
        <v>565</v>
      </c>
      <c r="B621" s="179" t="s">
        <v>2261</v>
      </c>
      <c r="C621" s="184" t="s">
        <v>2262</v>
      </c>
      <c r="D621" s="195"/>
      <c r="E621" s="200" t="s">
        <v>2263</v>
      </c>
      <c r="F621" s="212">
        <v>16200</v>
      </c>
      <c r="G621" s="212">
        <v>11417.25</v>
      </c>
      <c r="H621" s="183"/>
      <c r="I621" s="203" t="s">
        <v>2254</v>
      </c>
      <c r="J621" s="203" t="s">
        <v>2075</v>
      </c>
      <c r="K621" s="184"/>
      <c r="L621" s="184"/>
    </row>
    <row r="622" spans="1:12" s="307" customFormat="1" ht="101.25" customHeight="1">
      <c r="A622" s="304">
        <v>566</v>
      </c>
      <c r="B622" s="179" t="s">
        <v>198</v>
      </c>
      <c r="C622" s="184" t="s">
        <v>735</v>
      </c>
      <c r="D622" s="195" t="s">
        <v>289</v>
      </c>
      <c r="E622" s="200" t="s">
        <v>736</v>
      </c>
      <c r="F622" s="212">
        <v>11359.8</v>
      </c>
      <c r="G622" s="212">
        <v>11359.8</v>
      </c>
      <c r="H622" s="183"/>
      <c r="I622" s="203" t="s">
        <v>737</v>
      </c>
      <c r="J622" s="203" t="s">
        <v>2075</v>
      </c>
      <c r="K622" s="213"/>
      <c r="L622" s="184" t="s">
        <v>290</v>
      </c>
    </row>
    <row r="623" spans="1:12" s="307" customFormat="1" ht="97.5" customHeight="1">
      <c r="A623" s="304">
        <v>567</v>
      </c>
      <c r="B623" s="179" t="s">
        <v>738</v>
      </c>
      <c r="C623" s="184" t="s">
        <v>739</v>
      </c>
      <c r="D623" s="195"/>
      <c r="E623" s="200" t="s">
        <v>1613</v>
      </c>
      <c r="F623" s="212">
        <v>1406842</v>
      </c>
      <c r="G623" s="212">
        <v>1406842</v>
      </c>
      <c r="H623" s="183">
        <v>42549</v>
      </c>
      <c r="I623" s="203" t="s">
        <v>214</v>
      </c>
      <c r="J623" s="203" t="s">
        <v>2075</v>
      </c>
      <c r="K623" s="213"/>
      <c r="L623" s="184"/>
    </row>
    <row r="624" spans="1:12" s="307" customFormat="1" ht="102" customHeight="1">
      <c r="A624" s="343">
        <v>568</v>
      </c>
      <c r="B624" s="346" t="s">
        <v>291</v>
      </c>
      <c r="C624" s="346" t="s">
        <v>292</v>
      </c>
      <c r="D624" s="347"/>
      <c r="E624" s="348" t="s">
        <v>1613</v>
      </c>
      <c r="F624" s="349">
        <v>862206</v>
      </c>
      <c r="G624" s="349">
        <v>862206</v>
      </c>
      <c r="H624" s="349"/>
      <c r="I624" s="344" t="s">
        <v>214</v>
      </c>
      <c r="J624" s="344" t="s">
        <v>2075</v>
      </c>
      <c r="K624" s="350"/>
      <c r="L624" s="346"/>
    </row>
    <row r="625" spans="1:12" s="307" customFormat="1" ht="102" customHeight="1">
      <c r="A625" s="304">
        <v>569</v>
      </c>
      <c r="B625" s="304" t="s">
        <v>394</v>
      </c>
      <c r="C625" s="304" t="s">
        <v>398</v>
      </c>
      <c r="D625" s="181" t="s">
        <v>396</v>
      </c>
      <c r="E625" s="351" t="s">
        <v>395</v>
      </c>
      <c r="F625" s="305">
        <v>1</v>
      </c>
      <c r="G625" s="305">
        <v>1</v>
      </c>
      <c r="H625" s="305"/>
      <c r="I625" s="344" t="s">
        <v>397</v>
      </c>
      <c r="J625" s="344" t="s">
        <v>2075</v>
      </c>
      <c r="K625" s="304"/>
      <c r="L625" s="304" t="s">
        <v>402</v>
      </c>
    </row>
    <row r="626" spans="1:12" s="307" customFormat="1" ht="102" customHeight="1">
      <c r="A626" s="304">
        <v>570</v>
      </c>
      <c r="B626" s="304" t="s">
        <v>2481</v>
      </c>
      <c r="C626" s="304" t="s">
        <v>399</v>
      </c>
      <c r="D626" s="181" t="s">
        <v>400</v>
      </c>
      <c r="E626" s="351" t="s">
        <v>401</v>
      </c>
      <c r="F626" s="305">
        <v>1</v>
      </c>
      <c r="G626" s="305">
        <v>1</v>
      </c>
      <c r="H626" s="305"/>
      <c r="I626" s="344" t="s">
        <v>397</v>
      </c>
      <c r="J626" s="344" t="s">
        <v>2075</v>
      </c>
      <c r="K626" s="304"/>
      <c r="L626" s="304" t="s">
        <v>403</v>
      </c>
    </row>
    <row r="627" spans="1:12" s="22" customFormat="1" ht="27.75" customHeight="1">
      <c r="A627" s="172"/>
      <c r="B627" s="214" t="s">
        <v>1331</v>
      </c>
      <c r="C627" s="207"/>
      <c r="D627" s="215"/>
      <c r="E627" s="207"/>
      <c r="F627" s="216">
        <f>SUM(F62:F617)+F618+F619+F620+F621+F622+F623+F624+F625+F626</f>
        <v>204637185.29000002</v>
      </c>
      <c r="G627" s="216">
        <f>SUM(G62:G616)+G617+G621+G620+G619+G618+G622+G623+G624+G625+G626</f>
        <v>135059625.24999994</v>
      </c>
      <c r="H627" s="205"/>
      <c r="I627" s="207"/>
      <c r="J627" s="203"/>
      <c r="K627" s="217"/>
      <c r="L627" s="207"/>
    </row>
    <row r="628" spans="1:12" s="22" customFormat="1" ht="27" customHeight="1">
      <c r="A628" s="172"/>
      <c r="B628" s="185" t="s">
        <v>1332</v>
      </c>
      <c r="C628" s="207"/>
      <c r="D628" s="215"/>
      <c r="E628" s="207"/>
      <c r="F628" s="186">
        <f>F627+F60</f>
        <v>206442110.59000003</v>
      </c>
      <c r="G628" s="186">
        <f>G627+G60</f>
        <v>136467994.26999995</v>
      </c>
      <c r="H628" s="205"/>
      <c r="I628" s="207"/>
      <c r="J628" s="207"/>
      <c r="K628" s="217"/>
      <c r="L628" s="207"/>
    </row>
    <row r="629" spans="1:12" s="22" customFormat="1" ht="30.75" customHeight="1">
      <c r="A629" s="172"/>
      <c r="B629" s="185" t="s">
        <v>1333</v>
      </c>
      <c r="C629" s="207"/>
      <c r="D629" s="215"/>
      <c r="E629" s="207"/>
      <c r="F629" s="186">
        <f>F628+F15+F21+F37+F41+F52</f>
        <v>227216382.38000008</v>
      </c>
      <c r="G629" s="186">
        <f>G15+G37+G41+G628</f>
        <v>144581142.12999997</v>
      </c>
      <c r="H629" s="183"/>
      <c r="I629" s="184"/>
      <c r="J629" s="184"/>
      <c r="K629" s="184"/>
      <c r="L629" s="184"/>
    </row>
    <row r="630" spans="1:12" ht="15" customHeight="1">
      <c r="A630" s="218"/>
      <c r="B630" s="190"/>
      <c r="C630" s="194"/>
      <c r="D630" s="219"/>
      <c r="E630" s="194"/>
      <c r="F630" s="220"/>
      <c r="G630" s="220"/>
      <c r="H630" s="193"/>
      <c r="I630" s="194"/>
      <c r="J630" s="194"/>
      <c r="K630" s="194"/>
      <c r="L630" s="194"/>
    </row>
    <row r="631" spans="1:12" ht="15.75">
      <c r="A631" s="218"/>
      <c r="B631" s="218"/>
      <c r="C631" s="194"/>
      <c r="D631" s="219"/>
      <c r="E631" s="194"/>
      <c r="F631" s="220"/>
      <c r="G631" s="220"/>
      <c r="H631" s="193"/>
      <c r="I631" s="194"/>
      <c r="J631" s="194"/>
      <c r="K631" s="194"/>
      <c r="L631" s="194"/>
    </row>
    <row r="632" spans="1:12" ht="15.75">
      <c r="A632" s="218"/>
      <c r="B632" s="218"/>
      <c r="C632" s="194"/>
      <c r="D632" s="219"/>
      <c r="E632" s="194"/>
      <c r="F632" s="220"/>
      <c r="G632" s="220"/>
      <c r="H632" s="193"/>
      <c r="I632" s="194"/>
      <c r="J632" s="194"/>
      <c r="K632" s="194"/>
      <c r="L632" s="194"/>
    </row>
    <row r="633" spans="1:12" ht="15.75">
      <c r="A633" s="218"/>
      <c r="B633" s="218"/>
      <c r="C633" s="194"/>
      <c r="D633" s="219"/>
      <c r="E633" s="194"/>
      <c r="F633" s="220"/>
      <c r="G633" s="220"/>
      <c r="H633" s="193"/>
      <c r="I633" s="194"/>
      <c r="J633" s="194"/>
      <c r="K633" s="194"/>
      <c r="L633" s="194"/>
    </row>
    <row r="634" spans="1:12" s="18" customFormat="1" ht="15.75">
      <c r="A634" s="218"/>
      <c r="B634" s="218"/>
      <c r="C634" s="194"/>
      <c r="D634" s="219"/>
      <c r="E634" s="194"/>
      <c r="F634" s="220"/>
      <c r="G634" s="220"/>
      <c r="H634" s="193"/>
      <c r="I634" s="194"/>
      <c r="J634" s="194"/>
      <c r="K634" s="194"/>
      <c r="L634" s="194"/>
    </row>
    <row r="635" spans="1:12" s="18" customFormat="1" ht="15.75">
      <c r="A635" s="218"/>
      <c r="B635" s="218"/>
      <c r="C635" s="194"/>
      <c r="D635" s="219"/>
      <c r="E635" s="194"/>
      <c r="F635" s="220"/>
      <c r="G635" s="220"/>
      <c r="H635" s="193"/>
      <c r="I635" s="194"/>
      <c r="J635" s="194"/>
      <c r="K635" s="194"/>
      <c r="L635" s="194"/>
    </row>
    <row r="636" spans="1:12" s="18" customFormat="1" ht="15.75">
      <c r="A636" s="218"/>
      <c r="B636" s="218"/>
      <c r="C636" s="194"/>
      <c r="D636" s="219"/>
      <c r="E636" s="194"/>
      <c r="F636" s="220"/>
      <c r="G636" s="220"/>
      <c r="H636" s="193"/>
      <c r="I636" s="194"/>
      <c r="J636" s="194"/>
      <c r="K636" s="194"/>
      <c r="L636" s="194"/>
    </row>
    <row r="637" spans="1:12" s="18" customFormat="1" ht="15.75">
      <c r="A637" s="218"/>
      <c r="B637" s="218"/>
      <c r="C637" s="194"/>
      <c r="D637" s="219"/>
      <c r="E637" s="194"/>
      <c r="F637" s="220"/>
      <c r="G637" s="220"/>
      <c r="H637" s="193"/>
      <c r="I637" s="194"/>
      <c r="J637" s="194"/>
      <c r="K637" s="194"/>
      <c r="L637" s="194"/>
    </row>
    <row r="638" spans="1:12" s="18" customFormat="1" ht="15.75">
      <c r="A638" s="218"/>
      <c r="B638" s="218"/>
      <c r="C638" s="194"/>
      <c r="D638" s="219"/>
      <c r="E638" s="194"/>
      <c r="F638" s="220"/>
      <c r="G638" s="220"/>
      <c r="H638" s="193"/>
      <c r="I638" s="194"/>
      <c r="J638" s="194"/>
      <c r="K638" s="194"/>
      <c r="L638" s="194"/>
    </row>
    <row r="639" spans="1:12" s="18" customFormat="1" ht="15.75">
      <c r="A639" s="218"/>
      <c r="B639" s="218"/>
      <c r="C639" s="194"/>
      <c r="D639" s="219"/>
      <c r="E639" s="194"/>
      <c r="F639" s="220"/>
      <c r="G639" s="220"/>
      <c r="H639" s="193"/>
      <c r="I639" s="194"/>
      <c r="J639" s="194"/>
      <c r="K639" s="194"/>
      <c r="L639" s="194"/>
    </row>
    <row r="640" spans="1:12" s="18" customFormat="1" ht="15.75">
      <c r="A640" s="218"/>
      <c r="B640" s="218"/>
      <c r="C640" s="194"/>
      <c r="D640" s="219"/>
      <c r="E640" s="194"/>
      <c r="F640" s="220"/>
      <c r="G640" s="220"/>
      <c r="H640" s="193"/>
      <c r="I640" s="194"/>
      <c r="J640" s="194"/>
      <c r="K640" s="194"/>
      <c r="L640" s="194"/>
    </row>
    <row r="641" spans="1:12" s="18" customFormat="1" ht="15.75">
      <c r="A641" s="218"/>
      <c r="B641" s="218"/>
      <c r="C641" s="194"/>
      <c r="D641" s="219"/>
      <c r="E641" s="194"/>
      <c r="F641" s="220"/>
      <c r="G641" s="220"/>
      <c r="H641" s="193"/>
      <c r="I641" s="194"/>
      <c r="J641" s="194"/>
      <c r="K641" s="194"/>
      <c r="L641" s="194"/>
    </row>
    <row r="642" spans="1:12" s="18" customFormat="1" ht="15.75">
      <c r="A642" s="218"/>
      <c r="B642" s="218"/>
      <c r="C642" s="194"/>
      <c r="D642" s="219"/>
      <c r="E642" s="194"/>
      <c r="F642" s="220"/>
      <c r="G642" s="220"/>
      <c r="H642" s="193"/>
      <c r="I642" s="194"/>
      <c r="J642" s="194"/>
      <c r="K642" s="194"/>
      <c r="L642" s="194"/>
    </row>
    <row r="643" spans="1:12" s="18" customFormat="1" ht="15.75">
      <c r="A643" s="218"/>
      <c r="B643" s="218"/>
      <c r="C643" s="194"/>
      <c r="D643" s="219"/>
      <c r="E643" s="194"/>
      <c r="F643" s="220"/>
      <c r="G643" s="220"/>
      <c r="H643" s="193"/>
      <c r="I643" s="194"/>
      <c r="J643" s="194"/>
      <c r="K643" s="194"/>
      <c r="L643" s="194"/>
    </row>
    <row r="644" spans="1:12" s="18" customFormat="1" ht="15.75">
      <c r="A644" s="218"/>
      <c r="B644" s="218"/>
      <c r="C644" s="194"/>
      <c r="D644" s="219"/>
      <c r="E644" s="194"/>
      <c r="F644" s="220"/>
      <c r="G644" s="220"/>
      <c r="H644" s="193"/>
      <c r="I644" s="194"/>
      <c r="J644" s="194"/>
      <c r="K644" s="194"/>
      <c r="L644" s="194"/>
    </row>
    <row r="645" spans="1:12" s="18" customFormat="1" ht="15.75">
      <c r="A645" s="218"/>
      <c r="B645" s="218"/>
      <c r="C645" s="194"/>
      <c r="D645" s="219"/>
      <c r="E645" s="194"/>
      <c r="F645" s="220"/>
      <c r="G645" s="220"/>
      <c r="H645" s="193"/>
      <c r="I645" s="194"/>
      <c r="J645" s="194"/>
      <c r="K645" s="194"/>
      <c r="L645" s="194"/>
    </row>
    <row r="646" spans="1:12" s="18" customFormat="1" ht="15.75">
      <c r="A646" s="218"/>
      <c r="B646" s="218"/>
      <c r="C646" s="194"/>
      <c r="D646" s="219"/>
      <c r="E646" s="194"/>
      <c r="F646" s="220"/>
      <c r="G646" s="220"/>
      <c r="H646" s="193"/>
      <c r="I646" s="194"/>
      <c r="J646" s="194"/>
      <c r="K646" s="194"/>
      <c r="L646" s="194"/>
    </row>
    <row r="647" spans="1:12" s="18" customFormat="1" ht="15.75">
      <c r="A647" s="218"/>
      <c r="B647" s="218"/>
      <c r="C647" s="194"/>
      <c r="D647" s="219"/>
      <c r="E647" s="194"/>
      <c r="F647" s="220"/>
      <c r="G647" s="220"/>
      <c r="H647" s="193"/>
      <c r="I647" s="194"/>
      <c r="J647" s="194"/>
      <c r="K647" s="194"/>
      <c r="L647" s="194"/>
    </row>
    <row r="648" spans="1:12" s="18" customFormat="1" ht="15.75">
      <c r="A648" s="218"/>
      <c r="B648" s="218"/>
      <c r="C648" s="194"/>
      <c r="D648" s="219"/>
      <c r="E648" s="194"/>
      <c r="F648" s="220"/>
      <c r="G648" s="220"/>
      <c r="H648" s="193"/>
      <c r="I648" s="194"/>
      <c r="J648" s="194"/>
      <c r="K648" s="194"/>
      <c r="L648" s="194"/>
    </row>
    <row r="649" spans="1:12" s="18" customFormat="1" ht="15.75">
      <c r="A649" s="218"/>
      <c r="B649" s="218"/>
      <c r="C649" s="194"/>
      <c r="D649" s="219"/>
      <c r="E649" s="194"/>
      <c r="F649" s="220"/>
      <c r="G649" s="220"/>
      <c r="H649" s="193"/>
      <c r="I649" s="194"/>
      <c r="J649" s="194"/>
      <c r="K649" s="194"/>
      <c r="L649" s="194"/>
    </row>
    <row r="650" spans="1:12" s="18" customFormat="1" ht="15.75">
      <c r="A650" s="218"/>
      <c r="B650" s="218"/>
      <c r="C650" s="194"/>
      <c r="D650" s="219"/>
      <c r="E650" s="194"/>
      <c r="F650" s="220"/>
      <c r="G650" s="220"/>
      <c r="H650" s="193"/>
      <c r="I650" s="194"/>
      <c r="J650" s="194"/>
      <c r="K650" s="194"/>
      <c r="L650" s="194"/>
    </row>
    <row r="651" spans="1:12" s="18" customFormat="1" ht="15.75">
      <c r="A651" s="218"/>
      <c r="B651" s="218"/>
      <c r="C651" s="194"/>
      <c r="D651" s="219"/>
      <c r="E651" s="194"/>
      <c r="F651" s="220"/>
      <c r="G651" s="220"/>
      <c r="H651" s="193"/>
      <c r="I651" s="194"/>
      <c r="J651" s="194"/>
      <c r="K651" s="194"/>
      <c r="L651" s="194"/>
    </row>
    <row r="652" spans="1:12" s="18" customFormat="1" ht="15.75">
      <c r="A652" s="218"/>
      <c r="B652" s="218"/>
      <c r="C652" s="194"/>
      <c r="D652" s="219"/>
      <c r="E652" s="194"/>
      <c r="F652" s="220"/>
      <c r="G652" s="220"/>
      <c r="H652" s="193"/>
      <c r="I652" s="194"/>
      <c r="J652" s="194"/>
      <c r="K652" s="194"/>
      <c r="L652" s="194"/>
    </row>
    <row r="653" spans="1:12" s="18" customFormat="1" ht="15.75">
      <c r="A653" s="218"/>
      <c r="B653" s="218"/>
      <c r="C653" s="194"/>
      <c r="D653" s="219"/>
      <c r="E653" s="194"/>
      <c r="F653" s="220"/>
      <c r="G653" s="220"/>
      <c r="H653" s="193"/>
      <c r="I653" s="194"/>
      <c r="J653" s="194"/>
      <c r="K653" s="194"/>
      <c r="L653" s="194"/>
    </row>
    <row r="654" spans="1:12" s="18" customFormat="1" ht="15.75">
      <c r="A654" s="218"/>
      <c r="B654" s="218"/>
      <c r="C654" s="194"/>
      <c r="D654" s="219"/>
      <c r="E654" s="194"/>
      <c r="F654" s="220"/>
      <c r="G654" s="220"/>
      <c r="H654" s="193"/>
      <c r="I654" s="194"/>
      <c r="J654" s="194"/>
      <c r="K654" s="194"/>
      <c r="L654" s="194"/>
    </row>
    <row r="655" spans="1:12" s="18" customFormat="1" ht="15.75">
      <c r="A655" s="218"/>
      <c r="B655" s="218"/>
      <c r="C655" s="194"/>
      <c r="D655" s="219"/>
      <c r="E655" s="194"/>
      <c r="F655" s="220"/>
      <c r="G655" s="220"/>
      <c r="H655" s="193"/>
      <c r="I655" s="194"/>
      <c r="J655" s="194"/>
      <c r="K655" s="194"/>
      <c r="L655" s="194"/>
    </row>
    <row r="656" spans="1:12" s="18" customFormat="1" ht="15.75">
      <c r="A656" s="218"/>
      <c r="B656" s="218"/>
      <c r="C656" s="194"/>
      <c r="D656" s="219"/>
      <c r="E656" s="194"/>
      <c r="F656" s="220"/>
      <c r="G656" s="220"/>
      <c r="H656" s="193"/>
      <c r="I656" s="194"/>
      <c r="J656" s="194"/>
      <c r="K656" s="194"/>
      <c r="L656" s="194"/>
    </row>
    <row r="657" spans="1:12" s="18" customFormat="1" ht="15.75">
      <c r="A657" s="218"/>
      <c r="B657" s="218"/>
      <c r="C657" s="194"/>
      <c r="D657" s="219"/>
      <c r="E657" s="194"/>
      <c r="F657" s="220"/>
      <c r="G657" s="220"/>
      <c r="H657" s="193"/>
      <c r="I657" s="194"/>
      <c r="J657" s="194"/>
      <c r="K657" s="194"/>
      <c r="L657" s="194"/>
    </row>
    <row r="658" spans="1:12" s="18" customFormat="1" ht="15.75">
      <c r="A658" s="218"/>
      <c r="B658" s="218"/>
      <c r="C658" s="194"/>
      <c r="D658" s="219"/>
      <c r="E658" s="194"/>
      <c r="F658" s="220"/>
      <c r="G658" s="220"/>
      <c r="H658" s="193"/>
      <c r="I658" s="194"/>
      <c r="J658" s="194"/>
      <c r="K658" s="194"/>
      <c r="L658" s="194"/>
    </row>
    <row r="659" spans="1:12" s="18" customFormat="1" ht="15.75">
      <c r="A659" s="218"/>
      <c r="B659" s="218"/>
      <c r="C659" s="194"/>
      <c r="D659" s="219"/>
      <c r="E659" s="194"/>
      <c r="F659" s="220"/>
      <c r="G659" s="220"/>
      <c r="H659" s="193"/>
      <c r="I659" s="194"/>
      <c r="J659" s="194"/>
      <c r="K659" s="194"/>
      <c r="L659" s="194"/>
    </row>
    <row r="660" spans="1:12" s="18" customFormat="1" ht="15.75">
      <c r="A660" s="218"/>
      <c r="B660" s="218"/>
      <c r="C660" s="194"/>
      <c r="D660" s="219"/>
      <c r="E660" s="194"/>
      <c r="F660" s="220"/>
      <c r="G660" s="220"/>
      <c r="H660" s="193"/>
      <c r="I660" s="194"/>
      <c r="J660" s="194"/>
      <c r="K660" s="194"/>
      <c r="L660" s="194"/>
    </row>
    <row r="661" spans="1:12" s="18" customFormat="1" ht="15.75">
      <c r="A661" s="218"/>
      <c r="B661" s="218"/>
      <c r="C661" s="194"/>
      <c r="D661" s="219"/>
      <c r="E661" s="194"/>
      <c r="F661" s="220"/>
      <c r="G661" s="220"/>
      <c r="H661" s="193"/>
      <c r="I661" s="194"/>
      <c r="J661" s="194"/>
      <c r="K661" s="194"/>
      <c r="L661" s="194"/>
    </row>
    <row r="662" spans="1:12" s="18" customFormat="1" ht="15.75">
      <c r="A662" s="218"/>
      <c r="B662" s="218"/>
      <c r="C662" s="194"/>
      <c r="D662" s="219"/>
      <c r="E662" s="194"/>
      <c r="F662" s="220"/>
      <c r="G662" s="220"/>
      <c r="H662" s="193"/>
      <c r="I662" s="194"/>
      <c r="J662" s="194"/>
      <c r="K662" s="194"/>
      <c r="L662" s="194"/>
    </row>
    <row r="663" spans="1:12" s="18" customFormat="1" ht="15.75">
      <c r="A663" s="218"/>
      <c r="B663" s="218"/>
      <c r="C663" s="194"/>
      <c r="D663" s="219"/>
      <c r="E663" s="194"/>
      <c r="F663" s="220"/>
      <c r="G663" s="220"/>
      <c r="H663" s="193"/>
      <c r="I663" s="194"/>
      <c r="J663" s="194"/>
      <c r="K663" s="194"/>
      <c r="L663" s="194"/>
    </row>
    <row r="664" spans="1:12" s="18" customFormat="1" ht="15.75">
      <c r="A664" s="218"/>
      <c r="B664" s="218"/>
      <c r="C664" s="194"/>
      <c r="D664" s="219"/>
      <c r="E664" s="194"/>
      <c r="F664" s="220"/>
      <c r="G664" s="220"/>
      <c r="H664" s="193"/>
      <c r="I664" s="194"/>
      <c r="J664" s="194"/>
      <c r="K664" s="194"/>
      <c r="L664" s="194"/>
    </row>
    <row r="665" spans="1:12" s="18" customFormat="1" ht="15.75">
      <c r="A665" s="218"/>
      <c r="B665" s="218"/>
      <c r="C665" s="194"/>
      <c r="D665" s="219"/>
      <c r="E665" s="194"/>
      <c r="F665" s="220"/>
      <c r="G665" s="220"/>
      <c r="H665" s="193"/>
      <c r="I665" s="194"/>
      <c r="J665" s="194"/>
      <c r="K665" s="194"/>
      <c r="L665" s="194"/>
    </row>
    <row r="666" spans="1:12" s="18" customFormat="1" ht="15.75">
      <c r="A666" s="218"/>
      <c r="B666" s="218"/>
      <c r="C666" s="194"/>
      <c r="D666" s="219"/>
      <c r="E666" s="194"/>
      <c r="F666" s="220"/>
      <c r="G666" s="220"/>
      <c r="H666" s="193"/>
      <c r="I666" s="194"/>
      <c r="J666" s="194"/>
      <c r="K666" s="194"/>
      <c r="L666" s="194"/>
    </row>
    <row r="667" spans="1:12" s="18" customFormat="1" ht="15.75">
      <c r="A667" s="218"/>
      <c r="B667" s="218"/>
      <c r="C667" s="194"/>
      <c r="D667" s="219"/>
      <c r="E667" s="194"/>
      <c r="F667" s="220"/>
      <c r="G667" s="220"/>
      <c r="H667" s="193"/>
      <c r="I667" s="194"/>
      <c r="J667" s="194"/>
      <c r="K667" s="194"/>
      <c r="L667" s="194"/>
    </row>
    <row r="668" spans="1:12" s="18" customFormat="1" ht="15.75">
      <c r="A668" s="218"/>
      <c r="B668" s="218"/>
      <c r="C668" s="194"/>
      <c r="D668" s="219"/>
      <c r="E668" s="194"/>
      <c r="F668" s="220"/>
      <c r="G668" s="220"/>
      <c r="H668" s="193"/>
      <c r="I668" s="194"/>
      <c r="J668" s="194"/>
      <c r="K668" s="194"/>
      <c r="L668" s="194"/>
    </row>
    <row r="669" spans="1:12" s="18" customFormat="1" ht="15.75">
      <c r="A669" s="218"/>
      <c r="B669" s="218"/>
      <c r="C669" s="194"/>
      <c r="D669" s="219"/>
      <c r="E669" s="194"/>
      <c r="F669" s="220"/>
      <c r="G669" s="220"/>
      <c r="H669" s="193"/>
      <c r="I669" s="194"/>
      <c r="J669" s="194"/>
      <c r="K669" s="194"/>
      <c r="L669" s="194"/>
    </row>
    <row r="670" spans="1:12" s="18" customFormat="1" ht="15.75">
      <c r="A670" s="218"/>
      <c r="B670" s="218"/>
      <c r="C670" s="194"/>
      <c r="D670" s="219"/>
      <c r="E670" s="194"/>
      <c r="F670" s="220"/>
      <c r="G670" s="220"/>
      <c r="H670" s="193"/>
      <c r="I670" s="194"/>
      <c r="J670" s="194"/>
      <c r="K670" s="194"/>
      <c r="L670" s="194"/>
    </row>
    <row r="671" spans="1:12" s="18" customFormat="1" ht="15.75">
      <c r="A671" s="218"/>
      <c r="B671" s="218"/>
      <c r="C671" s="194"/>
      <c r="D671" s="219"/>
      <c r="E671" s="194"/>
      <c r="F671" s="220"/>
      <c r="G671" s="220"/>
      <c r="H671" s="193"/>
      <c r="I671" s="194"/>
      <c r="J671" s="194"/>
      <c r="K671" s="194"/>
      <c r="L671" s="194"/>
    </row>
    <row r="672" spans="1:12" s="18" customFormat="1" ht="15.75">
      <c r="A672" s="218"/>
      <c r="B672" s="218"/>
      <c r="C672" s="194"/>
      <c r="D672" s="219"/>
      <c r="E672" s="194"/>
      <c r="F672" s="220"/>
      <c r="G672" s="220"/>
      <c r="H672" s="193"/>
      <c r="I672" s="194"/>
      <c r="J672" s="194"/>
      <c r="K672" s="194"/>
      <c r="L672" s="194"/>
    </row>
    <row r="673" spans="1:12" s="18" customFormat="1" ht="15.75">
      <c r="A673" s="218"/>
      <c r="B673" s="218"/>
      <c r="C673" s="194"/>
      <c r="D673" s="219"/>
      <c r="E673" s="194"/>
      <c r="F673" s="220"/>
      <c r="G673" s="220"/>
      <c r="H673" s="193"/>
      <c r="I673" s="194"/>
      <c r="J673" s="194"/>
      <c r="K673" s="194"/>
      <c r="L673" s="194"/>
    </row>
    <row r="674" spans="1:12" s="18" customFormat="1" ht="15.75">
      <c r="A674" s="218"/>
      <c r="B674" s="218"/>
      <c r="C674" s="194"/>
      <c r="D674" s="219"/>
      <c r="E674" s="194"/>
      <c r="F674" s="220"/>
      <c r="G674" s="220"/>
      <c r="H674" s="193"/>
      <c r="I674" s="194"/>
      <c r="J674" s="194"/>
      <c r="K674" s="194"/>
      <c r="L674" s="194"/>
    </row>
    <row r="675" spans="1:12" s="18" customFormat="1" ht="15.75">
      <c r="A675" s="218"/>
      <c r="B675" s="218"/>
      <c r="C675" s="194"/>
      <c r="D675" s="219"/>
      <c r="E675" s="194"/>
      <c r="F675" s="220"/>
      <c r="G675" s="220"/>
      <c r="H675" s="193"/>
      <c r="I675" s="194"/>
      <c r="J675" s="194"/>
      <c r="K675" s="194"/>
      <c r="L675" s="194"/>
    </row>
    <row r="676" spans="1:12" s="18" customFormat="1" ht="15.75">
      <c r="A676" s="218"/>
      <c r="B676" s="218"/>
      <c r="C676" s="194"/>
      <c r="D676" s="219"/>
      <c r="E676" s="194"/>
      <c r="F676" s="220"/>
      <c r="G676" s="220"/>
      <c r="H676" s="193"/>
      <c r="I676" s="194"/>
      <c r="J676" s="194"/>
      <c r="K676" s="194"/>
      <c r="L676" s="194"/>
    </row>
    <row r="677" spans="1:12" s="18" customFormat="1" ht="15.75">
      <c r="A677" s="218"/>
      <c r="B677" s="218"/>
      <c r="C677" s="194"/>
      <c r="D677" s="219"/>
      <c r="E677" s="194"/>
      <c r="F677" s="220"/>
      <c r="G677" s="220"/>
      <c r="H677" s="193"/>
      <c r="I677" s="194"/>
      <c r="J677" s="194"/>
      <c r="K677" s="194"/>
      <c r="L677" s="194"/>
    </row>
    <row r="678" spans="1:12" s="18" customFormat="1" ht="15.75">
      <c r="A678" s="218"/>
      <c r="B678" s="218"/>
      <c r="C678" s="194"/>
      <c r="D678" s="219"/>
      <c r="E678" s="194"/>
      <c r="F678" s="220"/>
      <c r="G678" s="220"/>
      <c r="H678" s="193"/>
      <c r="I678" s="194"/>
      <c r="J678" s="194"/>
      <c r="K678" s="194"/>
      <c r="L678" s="194"/>
    </row>
    <row r="679" spans="1:12" s="18" customFormat="1" ht="15.75">
      <c r="A679" s="218"/>
      <c r="B679" s="218"/>
      <c r="C679" s="194"/>
      <c r="D679" s="219"/>
      <c r="E679" s="194"/>
      <c r="F679" s="220"/>
      <c r="G679" s="220"/>
      <c r="H679" s="193"/>
      <c r="I679" s="194"/>
      <c r="J679" s="194"/>
      <c r="K679" s="194"/>
      <c r="L679" s="194"/>
    </row>
    <row r="680" spans="1:12" s="18" customFormat="1" ht="15.75">
      <c r="A680" s="221"/>
      <c r="B680" s="218"/>
      <c r="C680" s="194"/>
      <c r="D680" s="219"/>
      <c r="E680" s="194"/>
      <c r="F680" s="220"/>
      <c r="G680" s="220"/>
      <c r="H680" s="193"/>
      <c r="I680" s="194"/>
      <c r="J680" s="194"/>
      <c r="K680" s="194"/>
      <c r="L680" s="194"/>
    </row>
    <row r="681" spans="1:12" s="18" customFormat="1" ht="15.75">
      <c r="A681" s="221"/>
      <c r="B681" s="218"/>
      <c r="C681" s="194"/>
      <c r="D681" s="219"/>
      <c r="E681" s="194"/>
      <c r="F681" s="220"/>
      <c r="G681" s="220"/>
      <c r="H681" s="193"/>
      <c r="I681" s="194"/>
      <c r="J681" s="194"/>
      <c r="K681" s="194"/>
      <c r="L681" s="194"/>
    </row>
    <row r="682" spans="1:12" s="18" customFormat="1" ht="15.75">
      <c r="A682" s="221"/>
      <c r="B682" s="218"/>
      <c r="C682" s="194"/>
      <c r="D682" s="219"/>
      <c r="E682" s="194"/>
      <c r="F682" s="220"/>
      <c r="G682" s="220"/>
      <c r="H682" s="193"/>
      <c r="I682" s="194"/>
      <c r="J682" s="194"/>
      <c r="K682" s="194"/>
      <c r="L682" s="194"/>
    </row>
    <row r="683" spans="1:12" s="18" customFormat="1" ht="15.75">
      <c r="A683" s="221"/>
      <c r="B683" s="218"/>
      <c r="C683" s="194"/>
      <c r="D683" s="219"/>
      <c r="E683" s="194"/>
      <c r="F683" s="220"/>
      <c r="G683" s="220"/>
      <c r="H683" s="193"/>
      <c r="I683" s="194"/>
      <c r="J683" s="194"/>
      <c r="K683" s="194"/>
      <c r="L683" s="194"/>
    </row>
    <row r="684" spans="1:12" s="18" customFormat="1" ht="15.75">
      <c r="A684" s="221"/>
      <c r="B684" s="218"/>
      <c r="C684" s="194"/>
      <c r="D684" s="219"/>
      <c r="E684" s="194"/>
      <c r="F684" s="220"/>
      <c r="G684" s="220"/>
      <c r="H684" s="193"/>
      <c r="I684" s="194"/>
      <c r="J684" s="194"/>
      <c r="K684" s="194"/>
      <c r="L684" s="194"/>
    </row>
    <row r="685" spans="1:12" s="18" customFormat="1" ht="15.75">
      <c r="A685" s="221"/>
      <c r="B685" s="218"/>
      <c r="C685" s="194"/>
      <c r="D685" s="219"/>
      <c r="E685" s="194"/>
      <c r="F685" s="220"/>
      <c r="G685" s="220"/>
      <c r="H685" s="193"/>
      <c r="I685" s="194"/>
      <c r="J685" s="194"/>
      <c r="K685" s="194"/>
      <c r="L685" s="194"/>
    </row>
    <row r="686" spans="1:12" s="18" customFormat="1" ht="15.75">
      <c r="A686" s="221"/>
      <c r="B686" s="218"/>
      <c r="C686" s="194"/>
      <c r="D686" s="219"/>
      <c r="E686" s="194"/>
      <c r="F686" s="220"/>
      <c r="G686" s="220"/>
      <c r="H686" s="193"/>
      <c r="I686" s="194"/>
      <c r="J686" s="194"/>
      <c r="K686" s="194"/>
      <c r="L686" s="194"/>
    </row>
    <row r="687" spans="1:12" s="18" customFormat="1" ht="15.75">
      <c r="A687" s="221"/>
      <c r="B687" s="218"/>
      <c r="C687" s="194"/>
      <c r="D687" s="219"/>
      <c r="E687" s="194"/>
      <c r="F687" s="220"/>
      <c r="G687" s="220"/>
      <c r="H687" s="193"/>
      <c r="I687" s="194"/>
      <c r="J687" s="194"/>
      <c r="K687" s="194"/>
      <c r="L687" s="194"/>
    </row>
    <row r="688" spans="1:12" s="18" customFormat="1" ht="15.75">
      <c r="A688" s="221"/>
      <c r="B688" s="218"/>
      <c r="C688" s="194"/>
      <c r="D688" s="219"/>
      <c r="E688" s="194"/>
      <c r="F688" s="220"/>
      <c r="G688" s="220"/>
      <c r="H688" s="193"/>
      <c r="I688" s="194"/>
      <c r="J688" s="194"/>
      <c r="K688" s="194"/>
      <c r="L688" s="194"/>
    </row>
    <row r="689" spans="1:12" s="18" customFormat="1" ht="15.75">
      <c r="A689" s="221"/>
      <c r="B689" s="218"/>
      <c r="C689" s="194"/>
      <c r="D689" s="219"/>
      <c r="E689" s="194"/>
      <c r="F689" s="220"/>
      <c r="G689" s="220"/>
      <c r="H689" s="193"/>
      <c r="I689" s="194"/>
      <c r="J689" s="194"/>
      <c r="K689" s="194"/>
      <c r="L689" s="194"/>
    </row>
    <row r="690" spans="1:12" s="18" customFormat="1" ht="15.75">
      <c r="A690" s="221"/>
      <c r="B690" s="218"/>
      <c r="C690" s="194"/>
      <c r="D690" s="219"/>
      <c r="E690" s="194"/>
      <c r="F690" s="220"/>
      <c r="G690" s="220"/>
      <c r="H690" s="193"/>
      <c r="I690" s="194"/>
      <c r="J690" s="194"/>
      <c r="K690" s="194"/>
      <c r="L690" s="194"/>
    </row>
    <row r="691" spans="1:12" s="18" customFormat="1" ht="15.75">
      <c r="A691" s="221"/>
      <c r="B691" s="218"/>
      <c r="C691" s="194"/>
      <c r="D691" s="219"/>
      <c r="E691" s="194"/>
      <c r="F691" s="220"/>
      <c r="G691" s="220"/>
      <c r="H691" s="193"/>
      <c r="I691" s="194"/>
      <c r="J691" s="194"/>
      <c r="K691" s="194"/>
      <c r="L691" s="194"/>
    </row>
    <row r="692" spans="1:12" s="18" customFormat="1" ht="15.75">
      <c r="A692" s="221"/>
      <c r="B692" s="218"/>
      <c r="C692" s="194"/>
      <c r="D692" s="219"/>
      <c r="E692" s="194"/>
      <c r="F692" s="220"/>
      <c r="G692" s="220"/>
      <c r="H692" s="193"/>
      <c r="I692" s="194"/>
      <c r="J692" s="194"/>
      <c r="K692" s="194"/>
      <c r="L692" s="194"/>
    </row>
    <row r="693" spans="1:12" s="18" customFormat="1" ht="15.75">
      <c r="A693" s="221"/>
      <c r="B693" s="218"/>
      <c r="C693" s="194"/>
      <c r="D693" s="219"/>
      <c r="E693" s="194"/>
      <c r="F693" s="220"/>
      <c r="G693" s="220"/>
      <c r="H693" s="193"/>
      <c r="I693" s="194"/>
      <c r="J693" s="194"/>
      <c r="K693" s="194"/>
      <c r="L693" s="194"/>
    </row>
    <row r="694" spans="1:12" s="18" customFormat="1" ht="15.75">
      <c r="A694" s="221"/>
      <c r="B694" s="218"/>
      <c r="C694" s="194"/>
      <c r="D694" s="219"/>
      <c r="E694" s="194"/>
      <c r="F694" s="220"/>
      <c r="G694" s="220"/>
      <c r="H694" s="193"/>
      <c r="I694" s="194"/>
      <c r="J694" s="194"/>
      <c r="K694" s="194"/>
      <c r="L694" s="194"/>
    </row>
    <row r="695" spans="1:12" s="18" customFormat="1" ht="15.75">
      <c r="A695" s="221"/>
      <c r="B695" s="218"/>
      <c r="C695" s="194"/>
      <c r="D695" s="219"/>
      <c r="E695" s="194"/>
      <c r="F695" s="220"/>
      <c r="G695" s="220"/>
      <c r="H695" s="193"/>
      <c r="I695" s="194"/>
      <c r="J695" s="194"/>
      <c r="K695" s="194"/>
      <c r="L695" s="194"/>
    </row>
    <row r="696" spans="1:12" s="18" customFormat="1" ht="15.75">
      <c r="A696" s="221"/>
      <c r="B696" s="218"/>
      <c r="C696" s="194"/>
      <c r="D696" s="219"/>
      <c r="E696" s="194"/>
      <c r="F696" s="220"/>
      <c r="G696" s="220"/>
      <c r="H696" s="193"/>
      <c r="I696" s="194"/>
      <c r="J696" s="194"/>
      <c r="K696" s="194"/>
      <c r="L696" s="194"/>
    </row>
    <row r="697" spans="1:12" s="18" customFormat="1" ht="15.75">
      <c r="A697" s="221"/>
      <c r="B697" s="218"/>
      <c r="C697" s="194"/>
      <c r="D697" s="219"/>
      <c r="E697" s="194"/>
      <c r="F697" s="220"/>
      <c r="G697" s="220"/>
      <c r="H697" s="193"/>
      <c r="I697" s="194"/>
      <c r="J697" s="194"/>
      <c r="K697" s="194"/>
      <c r="L697" s="194"/>
    </row>
    <row r="698" spans="1:12" s="18" customFormat="1" ht="15.75">
      <c r="A698" s="221"/>
      <c r="B698" s="218"/>
      <c r="C698" s="194"/>
      <c r="D698" s="219"/>
      <c r="E698" s="194"/>
      <c r="F698" s="220"/>
      <c r="G698" s="220"/>
      <c r="H698" s="193"/>
      <c r="I698" s="194"/>
      <c r="J698" s="194"/>
      <c r="K698" s="194"/>
      <c r="L698" s="194"/>
    </row>
    <row r="699" spans="1:12" s="18" customFormat="1" ht="15.75">
      <c r="A699" s="221"/>
      <c r="B699" s="218"/>
      <c r="C699" s="194"/>
      <c r="D699" s="219"/>
      <c r="E699" s="194"/>
      <c r="F699" s="220"/>
      <c r="G699" s="220"/>
      <c r="H699" s="193"/>
      <c r="I699" s="194"/>
      <c r="J699" s="194"/>
      <c r="K699" s="194"/>
      <c r="L699" s="194"/>
    </row>
    <row r="700" spans="1:12" s="18" customFormat="1" ht="15.75">
      <c r="A700" s="221"/>
      <c r="B700" s="218"/>
      <c r="C700" s="194"/>
      <c r="D700" s="219"/>
      <c r="E700" s="194"/>
      <c r="F700" s="220"/>
      <c r="G700" s="220"/>
      <c r="H700" s="193"/>
      <c r="I700" s="194"/>
      <c r="J700" s="194"/>
      <c r="K700" s="194"/>
      <c r="L700" s="194"/>
    </row>
    <row r="701" spans="1:12" s="18" customFormat="1" ht="15.75">
      <c r="A701" s="221"/>
      <c r="B701" s="218"/>
      <c r="C701" s="194"/>
      <c r="D701" s="219"/>
      <c r="E701" s="194"/>
      <c r="F701" s="220"/>
      <c r="G701" s="220"/>
      <c r="H701" s="193"/>
      <c r="I701" s="194"/>
      <c r="J701" s="194"/>
      <c r="K701" s="194"/>
      <c r="L701" s="194"/>
    </row>
    <row r="702" spans="1:12" s="18" customFormat="1" ht="15.75">
      <c r="A702" s="221"/>
      <c r="B702" s="218"/>
      <c r="C702" s="194"/>
      <c r="D702" s="219"/>
      <c r="E702" s="194"/>
      <c r="F702" s="220"/>
      <c r="G702" s="220"/>
      <c r="H702" s="193"/>
      <c r="I702" s="194"/>
      <c r="J702" s="194"/>
      <c r="K702" s="194"/>
      <c r="L702" s="194"/>
    </row>
    <row r="703" spans="1:12" s="18" customFormat="1" ht="15.75">
      <c r="A703" s="221"/>
      <c r="B703" s="218"/>
      <c r="C703" s="194"/>
      <c r="D703" s="219"/>
      <c r="E703" s="194"/>
      <c r="F703" s="220"/>
      <c r="G703" s="220"/>
      <c r="H703" s="193"/>
      <c r="I703" s="194"/>
      <c r="J703" s="194"/>
      <c r="K703" s="194"/>
      <c r="L703" s="194"/>
    </row>
    <row r="704" spans="1:12" s="18" customFormat="1" ht="15.75">
      <c r="A704" s="221"/>
      <c r="B704" s="218"/>
      <c r="C704" s="194"/>
      <c r="D704" s="219"/>
      <c r="E704" s="194"/>
      <c r="F704" s="220"/>
      <c r="G704" s="220"/>
      <c r="H704" s="193"/>
      <c r="I704" s="194"/>
      <c r="J704" s="194"/>
      <c r="K704" s="194"/>
      <c r="L704" s="194"/>
    </row>
    <row r="705" spans="1:12" s="18" customFormat="1" ht="15.75">
      <c r="A705" s="221"/>
      <c r="B705" s="218"/>
      <c r="C705" s="194"/>
      <c r="D705" s="219"/>
      <c r="E705" s="194"/>
      <c r="F705" s="220"/>
      <c r="G705" s="220"/>
      <c r="H705" s="193"/>
      <c r="I705" s="194"/>
      <c r="J705" s="194"/>
      <c r="K705" s="194"/>
      <c r="L705" s="194"/>
    </row>
    <row r="706" spans="1:12" s="18" customFormat="1" ht="15.75">
      <c r="A706" s="221"/>
      <c r="B706" s="218"/>
      <c r="C706" s="194"/>
      <c r="D706" s="219"/>
      <c r="E706" s="194"/>
      <c r="F706" s="220"/>
      <c r="G706" s="220"/>
      <c r="H706" s="193"/>
      <c r="I706" s="194"/>
      <c r="J706" s="194"/>
      <c r="K706" s="194"/>
      <c r="L706" s="194"/>
    </row>
    <row r="707" spans="1:12" s="18" customFormat="1" ht="15.75">
      <c r="A707" s="221"/>
      <c r="B707" s="218"/>
      <c r="C707" s="194"/>
      <c r="D707" s="219"/>
      <c r="E707" s="194"/>
      <c r="F707" s="220"/>
      <c r="G707" s="220"/>
      <c r="H707" s="193"/>
      <c r="I707" s="194"/>
      <c r="J707" s="194"/>
      <c r="K707" s="194"/>
      <c r="L707" s="194"/>
    </row>
    <row r="708" spans="1:12" s="18" customFormat="1" ht="15.75">
      <c r="A708" s="221"/>
      <c r="B708" s="218"/>
      <c r="C708" s="194"/>
      <c r="D708" s="219"/>
      <c r="E708" s="194"/>
      <c r="F708" s="220"/>
      <c r="G708" s="220"/>
      <c r="H708" s="193"/>
      <c r="I708" s="194"/>
      <c r="J708" s="194"/>
      <c r="K708" s="194"/>
      <c r="L708" s="194"/>
    </row>
    <row r="709" spans="1:12" s="18" customFormat="1" ht="15.75">
      <c r="A709" s="221"/>
      <c r="B709" s="218"/>
      <c r="C709" s="194"/>
      <c r="D709" s="219"/>
      <c r="E709" s="194"/>
      <c r="F709" s="220"/>
      <c r="G709" s="220"/>
      <c r="H709" s="193"/>
      <c r="I709" s="194"/>
      <c r="J709" s="194"/>
      <c r="K709" s="194"/>
      <c r="L709" s="194"/>
    </row>
    <row r="710" spans="1:12" s="18" customFormat="1" ht="15.75">
      <c r="A710" s="221"/>
      <c r="B710" s="218"/>
      <c r="C710" s="194"/>
      <c r="D710" s="219"/>
      <c r="E710" s="194"/>
      <c r="F710" s="220"/>
      <c r="G710" s="220"/>
      <c r="H710" s="193"/>
      <c r="I710" s="194"/>
      <c r="J710" s="194"/>
      <c r="K710" s="194"/>
      <c r="L710" s="194"/>
    </row>
    <row r="711" spans="1:12" s="18" customFormat="1" ht="15.75">
      <c r="A711" s="221"/>
      <c r="B711" s="218"/>
      <c r="C711" s="194"/>
      <c r="D711" s="219"/>
      <c r="E711" s="194"/>
      <c r="F711" s="220"/>
      <c r="G711" s="220"/>
      <c r="H711" s="193"/>
      <c r="I711" s="194"/>
      <c r="J711" s="194"/>
      <c r="K711" s="194"/>
      <c r="L711" s="194"/>
    </row>
    <row r="712" spans="1:12" s="18" customFormat="1" ht="15.75">
      <c r="A712" s="221"/>
      <c r="B712" s="218"/>
      <c r="C712" s="194"/>
      <c r="D712" s="219"/>
      <c r="E712" s="194"/>
      <c r="F712" s="220"/>
      <c r="G712" s="220"/>
      <c r="H712" s="193"/>
      <c r="I712" s="194"/>
      <c r="J712" s="194"/>
      <c r="K712" s="194"/>
      <c r="L712" s="194"/>
    </row>
    <row r="713" spans="1:12" s="18" customFormat="1" ht="15.75">
      <c r="A713" s="221"/>
      <c r="B713" s="218"/>
      <c r="C713" s="194"/>
      <c r="D713" s="219"/>
      <c r="E713" s="194"/>
      <c r="F713" s="220"/>
      <c r="G713" s="220"/>
      <c r="H713" s="193"/>
      <c r="I713" s="194"/>
      <c r="J713" s="194"/>
      <c r="K713" s="194"/>
      <c r="L713" s="194"/>
    </row>
    <row r="714" spans="1:12" s="18" customFormat="1" ht="15.75">
      <c r="A714" s="221"/>
      <c r="B714" s="218"/>
      <c r="C714" s="194"/>
      <c r="D714" s="219"/>
      <c r="E714" s="194"/>
      <c r="F714" s="221"/>
      <c r="G714" s="220"/>
      <c r="H714" s="193"/>
      <c r="I714" s="194"/>
      <c r="J714" s="194"/>
      <c r="K714" s="194"/>
      <c r="L714" s="194"/>
    </row>
    <row r="715" spans="1:12" s="18" customFormat="1" ht="15.75">
      <c r="A715" s="221"/>
      <c r="B715" s="218"/>
      <c r="C715" s="194"/>
      <c r="D715" s="219"/>
      <c r="E715" s="194"/>
      <c r="F715" s="221"/>
      <c r="G715" s="220"/>
      <c r="H715" s="193"/>
      <c r="I715" s="194"/>
      <c r="J715" s="194"/>
      <c r="K715" s="194"/>
      <c r="L715" s="194"/>
    </row>
    <row r="716" spans="1:12" s="18" customFormat="1" ht="15.75">
      <c r="A716" s="221"/>
      <c r="B716" s="218"/>
      <c r="C716" s="194"/>
      <c r="D716" s="219"/>
      <c r="E716" s="194"/>
      <c r="F716" s="221"/>
      <c r="G716" s="220"/>
      <c r="H716" s="193"/>
      <c r="I716" s="194"/>
      <c r="J716" s="194"/>
      <c r="K716" s="194"/>
      <c r="L716" s="194"/>
    </row>
    <row r="717" spans="1:12" s="18" customFormat="1" ht="15.75">
      <c r="A717" s="221"/>
      <c r="B717" s="218"/>
      <c r="C717" s="194"/>
      <c r="D717" s="219"/>
      <c r="E717" s="194"/>
      <c r="F717" s="221"/>
      <c r="G717" s="220"/>
      <c r="H717" s="193"/>
      <c r="I717" s="194"/>
      <c r="J717" s="194"/>
      <c r="K717" s="194"/>
      <c r="L717" s="194"/>
    </row>
    <row r="718" spans="1:12" s="18" customFormat="1" ht="15.75">
      <c r="A718" s="221"/>
      <c r="B718" s="218"/>
      <c r="C718" s="194"/>
      <c r="D718" s="219"/>
      <c r="E718" s="194"/>
      <c r="F718" s="221"/>
      <c r="G718" s="220"/>
      <c r="H718" s="193"/>
      <c r="I718" s="194"/>
      <c r="J718" s="194"/>
      <c r="K718" s="194"/>
      <c r="L718" s="194"/>
    </row>
    <row r="719" spans="1:12" s="18" customFormat="1" ht="15.75">
      <c r="A719" s="221"/>
      <c r="B719" s="218"/>
      <c r="C719" s="194"/>
      <c r="D719" s="219"/>
      <c r="E719" s="194"/>
      <c r="F719" s="221"/>
      <c r="G719" s="220"/>
      <c r="H719" s="193"/>
      <c r="I719" s="194"/>
      <c r="J719" s="194"/>
      <c r="K719" s="194"/>
      <c r="L719" s="194"/>
    </row>
    <row r="720" spans="1:12" s="18" customFormat="1" ht="15.75">
      <c r="A720" s="221"/>
      <c r="B720" s="218"/>
      <c r="C720" s="194"/>
      <c r="D720" s="219"/>
      <c r="E720" s="194"/>
      <c r="F720" s="221"/>
      <c r="G720" s="220"/>
      <c r="H720" s="193"/>
      <c r="I720" s="194"/>
      <c r="J720" s="194"/>
      <c r="K720" s="194"/>
      <c r="L720" s="194"/>
    </row>
    <row r="721" spans="1:12" s="18" customFormat="1" ht="15.75">
      <c r="A721" s="221"/>
      <c r="B721" s="218"/>
      <c r="C721" s="194"/>
      <c r="D721" s="219"/>
      <c r="E721" s="194"/>
      <c r="F721" s="221"/>
      <c r="G721" s="220"/>
      <c r="H721" s="193"/>
      <c r="I721" s="194"/>
      <c r="J721" s="194"/>
      <c r="K721" s="194"/>
      <c r="L721" s="194"/>
    </row>
    <row r="722" spans="1:12" s="18" customFormat="1" ht="15.75">
      <c r="A722" s="221"/>
      <c r="B722" s="218"/>
      <c r="C722" s="194"/>
      <c r="D722" s="219"/>
      <c r="E722" s="194"/>
      <c r="F722" s="221"/>
      <c r="G722" s="220"/>
      <c r="H722" s="193"/>
      <c r="I722" s="194"/>
      <c r="J722" s="194"/>
      <c r="K722" s="194"/>
      <c r="L722" s="194"/>
    </row>
    <row r="723" spans="1:12" s="18" customFormat="1" ht="15.75">
      <c r="A723" s="221"/>
      <c r="B723" s="218"/>
      <c r="C723" s="194"/>
      <c r="D723" s="219"/>
      <c r="E723" s="194"/>
      <c r="F723" s="221"/>
      <c r="G723" s="220"/>
      <c r="H723" s="193"/>
      <c r="I723" s="194"/>
      <c r="J723" s="194"/>
      <c r="K723" s="194"/>
      <c r="L723" s="194"/>
    </row>
    <row r="724" spans="1:12" s="18" customFormat="1" ht="15.75">
      <c r="A724" s="221"/>
      <c r="B724" s="218"/>
      <c r="C724" s="194"/>
      <c r="D724" s="219"/>
      <c r="E724" s="194"/>
      <c r="F724" s="221"/>
      <c r="G724" s="220"/>
      <c r="H724" s="193"/>
      <c r="I724" s="194"/>
      <c r="J724" s="194"/>
      <c r="K724" s="194"/>
      <c r="L724" s="194"/>
    </row>
    <row r="725" spans="1:12" s="18" customFormat="1" ht="15.75">
      <c r="A725" s="221"/>
      <c r="B725" s="218"/>
      <c r="C725" s="194"/>
      <c r="D725" s="219"/>
      <c r="E725" s="194"/>
      <c r="F725" s="221"/>
      <c r="G725" s="220"/>
      <c r="H725" s="193"/>
      <c r="I725" s="194"/>
      <c r="J725" s="194"/>
      <c r="K725" s="194"/>
      <c r="L725" s="194"/>
    </row>
    <row r="726" spans="1:12" s="18" customFormat="1" ht="15.75">
      <c r="A726" s="221"/>
      <c r="B726" s="218"/>
      <c r="C726" s="194"/>
      <c r="D726" s="219"/>
      <c r="E726" s="194"/>
      <c r="F726" s="221"/>
      <c r="G726" s="220"/>
      <c r="H726" s="193"/>
      <c r="I726" s="194"/>
      <c r="J726" s="194"/>
      <c r="K726" s="194"/>
      <c r="L726" s="194"/>
    </row>
    <row r="727" spans="1:12" s="18" customFormat="1" ht="15.75">
      <c r="A727" s="221"/>
      <c r="B727" s="218"/>
      <c r="C727" s="194"/>
      <c r="D727" s="219"/>
      <c r="E727" s="194"/>
      <c r="F727" s="221"/>
      <c r="G727" s="220"/>
      <c r="H727" s="193"/>
      <c r="I727" s="194"/>
      <c r="J727" s="194"/>
      <c r="K727" s="194"/>
      <c r="L727" s="194"/>
    </row>
    <row r="728" spans="1:12" s="18" customFormat="1" ht="15.75">
      <c r="A728" s="221"/>
      <c r="B728" s="218"/>
      <c r="C728" s="194"/>
      <c r="D728" s="219"/>
      <c r="E728" s="194"/>
      <c r="F728" s="221"/>
      <c r="G728" s="220"/>
      <c r="H728" s="193"/>
      <c r="I728" s="194"/>
      <c r="J728" s="194"/>
      <c r="K728" s="194"/>
      <c r="L728" s="194"/>
    </row>
    <row r="729" spans="1:12" s="18" customFormat="1" ht="15.75">
      <c r="A729" s="221"/>
      <c r="B729" s="218"/>
      <c r="C729" s="194"/>
      <c r="D729" s="219"/>
      <c r="E729" s="194"/>
      <c r="F729" s="221"/>
      <c r="G729" s="220"/>
      <c r="H729" s="193"/>
      <c r="I729" s="194"/>
      <c r="J729" s="194"/>
      <c r="K729" s="194"/>
      <c r="L729" s="194"/>
    </row>
    <row r="730" spans="1:12" s="18" customFormat="1" ht="15.75">
      <c r="A730" s="221"/>
      <c r="B730" s="218"/>
      <c r="C730" s="194"/>
      <c r="D730" s="219"/>
      <c r="E730" s="194"/>
      <c r="F730" s="221"/>
      <c r="G730" s="220"/>
      <c r="H730" s="193"/>
      <c r="I730" s="194"/>
      <c r="J730" s="194"/>
      <c r="K730" s="194"/>
      <c r="L730" s="194"/>
    </row>
    <row r="731" spans="1:12" s="18" customFormat="1" ht="15.75">
      <c r="A731" s="221"/>
      <c r="B731" s="218"/>
      <c r="C731" s="194"/>
      <c r="D731" s="219"/>
      <c r="E731" s="194"/>
      <c r="F731" s="221"/>
      <c r="G731" s="220"/>
      <c r="H731" s="193"/>
      <c r="I731" s="194"/>
      <c r="J731" s="194"/>
      <c r="K731" s="194"/>
      <c r="L731" s="194"/>
    </row>
    <row r="732" spans="1:12" s="18" customFormat="1" ht="15.75">
      <c r="A732" s="221"/>
      <c r="B732" s="218"/>
      <c r="C732" s="194"/>
      <c r="D732" s="219"/>
      <c r="E732" s="194"/>
      <c r="F732" s="221"/>
      <c r="G732" s="220"/>
      <c r="H732" s="193"/>
      <c r="I732" s="194"/>
      <c r="J732" s="194"/>
      <c r="K732" s="194"/>
      <c r="L732" s="194"/>
    </row>
    <row r="733" spans="1:12" s="18" customFormat="1" ht="15.75">
      <c r="A733" s="221"/>
      <c r="B733" s="218"/>
      <c r="C733" s="194"/>
      <c r="D733" s="219"/>
      <c r="E733" s="194"/>
      <c r="F733" s="221"/>
      <c r="G733" s="220"/>
      <c r="H733" s="193"/>
      <c r="I733" s="194"/>
      <c r="J733" s="194"/>
      <c r="K733" s="194"/>
      <c r="L733" s="194"/>
    </row>
    <row r="734" spans="1:12" s="18" customFormat="1" ht="15.75">
      <c r="A734" s="221"/>
      <c r="B734" s="218"/>
      <c r="C734" s="194"/>
      <c r="D734" s="219"/>
      <c r="E734" s="194"/>
      <c r="F734" s="221"/>
      <c r="G734" s="220"/>
      <c r="H734" s="193"/>
      <c r="I734" s="194"/>
      <c r="J734" s="194"/>
      <c r="K734" s="194"/>
      <c r="L734" s="194"/>
    </row>
    <row r="735" spans="1:12" s="18" customFormat="1" ht="15.75">
      <c r="A735" s="221"/>
      <c r="B735" s="218"/>
      <c r="C735" s="194"/>
      <c r="D735" s="219"/>
      <c r="E735" s="194"/>
      <c r="F735" s="221"/>
      <c r="G735" s="220"/>
      <c r="H735" s="193"/>
      <c r="I735" s="194"/>
      <c r="J735" s="194"/>
      <c r="K735" s="194"/>
      <c r="L735" s="194"/>
    </row>
    <row r="736" spans="1:12" s="18" customFormat="1" ht="15.75">
      <c r="A736" s="221"/>
      <c r="B736" s="218"/>
      <c r="C736" s="194"/>
      <c r="D736" s="219"/>
      <c r="E736" s="194"/>
      <c r="F736" s="221"/>
      <c r="G736" s="220"/>
      <c r="H736" s="193"/>
      <c r="I736" s="194"/>
      <c r="J736" s="194"/>
      <c r="K736" s="194"/>
      <c r="L736" s="194"/>
    </row>
    <row r="737" spans="1:12" s="18" customFormat="1" ht="15.75">
      <c r="A737" s="221"/>
      <c r="B737" s="218"/>
      <c r="C737" s="194"/>
      <c r="D737" s="219"/>
      <c r="E737" s="194"/>
      <c r="F737" s="221"/>
      <c r="G737" s="220"/>
      <c r="H737" s="193"/>
      <c r="I737" s="194"/>
      <c r="J737" s="194"/>
      <c r="K737" s="194"/>
      <c r="L737" s="194"/>
    </row>
    <row r="738" spans="1:12" s="18" customFormat="1" ht="15.75">
      <c r="A738" s="221"/>
      <c r="B738" s="218"/>
      <c r="C738" s="194"/>
      <c r="D738" s="219"/>
      <c r="E738" s="194"/>
      <c r="F738" s="221"/>
      <c r="G738" s="220"/>
      <c r="H738" s="193"/>
      <c r="I738" s="194"/>
      <c r="J738" s="194"/>
      <c r="K738" s="194"/>
      <c r="L738" s="194"/>
    </row>
    <row r="739" spans="1:12" s="18" customFormat="1" ht="15.75">
      <c r="A739" s="221"/>
      <c r="B739" s="218"/>
      <c r="C739" s="194"/>
      <c r="D739" s="219"/>
      <c r="E739" s="194"/>
      <c r="F739" s="221"/>
      <c r="G739" s="220"/>
      <c r="H739" s="193"/>
      <c r="I739" s="194"/>
      <c r="J739" s="194"/>
      <c r="K739" s="194"/>
      <c r="L739" s="194"/>
    </row>
    <row r="740" spans="1:12" s="18" customFormat="1" ht="15.75">
      <c r="A740" s="221"/>
      <c r="B740" s="218"/>
      <c r="C740" s="194"/>
      <c r="D740" s="219"/>
      <c r="E740" s="194"/>
      <c r="F740" s="221"/>
      <c r="G740" s="220"/>
      <c r="H740" s="193"/>
      <c r="I740" s="194"/>
      <c r="J740" s="194"/>
      <c r="K740" s="194"/>
      <c r="L740" s="194"/>
    </row>
    <row r="741" spans="1:12" s="18" customFormat="1" ht="15.75">
      <c r="A741" s="221"/>
      <c r="B741" s="218"/>
      <c r="C741" s="194"/>
      <c r="D741" s="219"/>
      <c r="E741" s="194"/>
      <c r="F741" s="221"/>
      <c r="G741" s="220"/>
      <c r="H741" s="193"/>
      <c r="I741" s="194"/>
      <c r="J741" s="194"/>
      <c r="K741" s="194"/>
      <c r="L741" s="194"/>
    </row>
    <row r="742" spans="1:12" s="18" customFormat="1" ht="15.75">
      <c r="A742" s="221"/>
      <c r="B742" s="218"/>
      <c r="C742" s="194"/>
      <c r="D742" s="219"/>
      <c r="E742" s="194"/>
      <c r="F742" s="221"/>
      <c r="G742" s="220"/>
      <c r="H742" s="193"/>
      <c r="I742" s="194"/>
      <c r="J742" s="194"/>
      <c r="K742" s="194"/>
      <c r="L742" s="194"/>
    </row>
    <row r="743" spans="1:12" s="18" customFormat="1" ht="15.75">
      <c r="A743" s="221"/>
      <c r="B743" s="218"/>
      <c r="C743" s="194"/>
      <c r="D743" s="219"/>
      <c r="E743" s="194"/>
      <c r="F743" s="221"/>
      <c r="G743" s="220"/>
      <c r="H743" s="193"/>
      <c r="I743" s="194"/>
      <c r="J743" s="194"/>
      <c r="K743" s="194"/>
      <c r="L743" s="194"/>
    </row>
    <row r="744" spans="1:12" s="18" customFormat="1" ht="15.75">
      <c r="A744" s="221"/>
      <c r="B744" s="218"/>
      <c r="C744" s="194"/>
      <c r="D744" s="219"/>
      <c r="E744" s="194"/>
      <c r="F744" s="221"/>
      <c r="G744" s="220"/>
      <c r="H744" s="193"/>
      <c r="I744" s="194"/>
      <c r="J744" s="194"/>
      <c r="K744" s="194"/>
      <c r="L744" s="194"/>
    </row>
    <row r="745" spans="1:12" s="18" customFormat="1" ht="15.75">
      <c r="A745" s="221"/>
      <c r="B745" s="218"/>
      <c r="C745" s="194"/>
      <c r="D745" s="219"/>
      <c r="E745" s="194"/>
      <c r="F745" s="221"/>
      <c r="G745" s="220"/>
      <c r="H745" s="193"/>
      <c r="I745" s="194"/>
      <c r="J745" s="194"/>
      <c r="K745" s="194"/>
      <c r="L745" s="194"/>
    </row>
    <row r="746" spans="1:12" s="18" customFormat="1" ht="15.75">
      <c r="A746" s="221"/>
      <c r="B746" s="218"/>
      <c r="C746" s="194"/>
      <c r="D746" s="219"/>
      <c r="E746" s="194"/>
      <c r="F746" s="221"/>
      <c r="G746" s="220"/>
      <c r="H746" s="193"/>
      <c r="I746" s="194"/>
      <c r="J746" s="194"/>
      <c r="K746" s="194"/>
      <c r="L746" s="194"/>
    </row>
    <row r="747" spans="1:12" s="18" customFormat="1" ht="15.75">
      <c r="A747" s="221"/>
      <c r="B747" s="218"/>
      <c r="C747" s="194"/>
      <c r="D747" s="219"/>
      <c r="E747" s="194"/>
      <c r="F747" s="221"/>
      <c r="G747" s="220"/>
      <c r="H747" s="193"/>
      <c r="I747" s="194"/>
      <c r="J747" s="194"/>
      <c r="K747" s="194"/>
      <c r="L747" s="194"/>
    </row>
    <row r="748" spans="1:12" s="18" customFormat="1" ht="15.75">
      <c r="A748" s="221"/>
      <c r="B748" s="218"/>
      <c r="C748" s="194"/>
      <c r="D748" s="219"/>
      <c r="E748" s="194"/>
      <c r="F748" s="221"/>
      <c r="G748" s="220"/>
      <c r="H748" s="193"/>
      <c r="I748" s="194"/>
      <c r="J748" s="194"/>
      <c r="K748" s="194"/>
      <c r="L748" s="194"/>
    </row>
    <row r="749" spans="1:12" s="18" customFormat="1" ht="15.75">
      <c r="A749" s="221"/>
      <c r="B749" s="218"/>
      <c r="C749" s="194"/>
      <c r="D749" s="219"/>
      <c r="E749" s="194"/>
      <c r="F749" s="221"/>
      <c r="G749" s="220"/>
      <c r="H749" s="193"/>
      <c r="I749" s="194"/>
      <c r="J749" s="194"/>
      <c r="K749" s="194"/>
      <c r="L749" s="194"/>
    </row>
    <row r="750" spans="1:12" s="18" customFormat="1" ht="15.75">
      <c r="A750" s="221"/>
      <c r="B750" s="218"/>
      <c r="C750" s="194"/>
      <c r="D750" s="219"/>
      <c r="E750" s="194"/>
      <c r="F750" s="221"/>
      <c r="G750" s="220"/>
      <c r="H750" s="193"/>
      <c r="I750" s="194"/>
      <c r="J750" s="194"/>
      <c r="K750" s="194"/>
      <c r="L750" s="194"/>
    </row>
    <row r="751" spans="1:12" s="18" customFormat="1" ht="15.75">
      <c r="A751" s="221"/>
      <c r="B751" s="218"/>
      <c r="C751" s="194"/>
      <c r="D751" s="219"/>
      <c r="E751" s="194"/>
      <c r="F751" s="221"/>
      <c r="G751" s="220"/>
      <c r="H751" s="193"/>
      <c r="I751" s="194"/>
      <c r="J751" s="194"/>
      <c r="K751" s="194"/>
      <c r="L751" s="194"/>
    </row>
    <row r="752" spans="1:12" s="18" customFormat="1" ht="15.75">
      <c r="A752" s="221"/>
      <c r="B752" s="218"/>
      <c r="C752" s="194"/>
      <c r="D752" s="219"/>
      <c r="E752" s="194"/>
      <c r="F752" s="221"/>
      <c r="G752" s="220"/>
      <c r="H752" s="193"/>
      <c r="I752" s="194"/>
      <c r="J752" s="194"/>
      <c r="K752" s="194"/>
      <c r="L752" s="194"/>
    </row>
    <row r="753" spans="1:12" s="18" customFormat="1" ht="15.75">
      <c r="A753" s="221"/>
      <c r="B753" s="218"/>
      <c r="C753" s="194"/>
      <c r="D753" s="219"/>
      <c r="E753" s="194"/>
      <c r="F753" s="221"/>
      <c r="G753" s="220"/>
      <c r="H753" s="193"/>
      <c r="I753" s="194"/>
      <c r="J753" s="194"/>
      <c r="K753" s="194"/>
      <c r="L753" s="194"/>
    </row>
    <row r="754" spans="1:12" s="18" customFormat="1" ht="15.75">
      <c r="A754" s="221"/>
      <c r="B754" s="218"/>
      <c r="C754" s="194"/>
      <c r="D754" s="219"/>
      <c r="E754" s="194"/>
      <c r="F754" s="221"/>
      <c r="G754" s="220"/>
      <c r="H754" s="193"/>
      <c r="I754" s="194"/>
      <c r="J754" s="194"/>
      <c r="K754" s="194"/>
      <c r="L754" s="194"/>
    </row>
    <row r="755" spans="1:12" s="18" customFormat="1" ht="15.75">
      <c r="A755" s="221"/>
      <c r="B755" s="218"/>
      <c r="C755" s="194"/>
      <c r="D755" s="219"/>
      <c r="E755" s="194"/>
      <c r="F755" s="221"/>
      <c r="G755" s="220"/>
      <c r="H755" s="193"/>
      <c r="I755" s="194"/>
      <c r="J755" s="194"/>
      <c r="K755" s="194"/>
      <c r="L755" s="194"/>
    </row>
    <row r="756" spans="1:12" s="18" customFormat="1" ht="15.75">
      <c r="A756" s="221"/>
      <c r="B756" s="218"/>
      <c r="C756" s="194"/>
      <c r="D756" s="219"/>
      <c r="E756" s="194"/>
      <c r="F756" s="221"/>
      <c r="G756" s="220"/>
      <c r="H756" s="193"/>
      <c r="I756" s="194"/>
      <c r="J756" s="194"/>
      <c r="K756" s="194"/>
      <c r="L756" s="194"/>
    </row>
    <row r="757" spans="1:12" s="18" customFormat="1" ht="15.75">
      <c r="A757" s="221"/>
      <c r="B757" s="218"/>
      <c r="C757" s="194"/>
      <c r="D757" s="219"/>
      <c r="E757" s="194"/>
      <c r="F757" s="221"/>
      <c r="G757" s="220"/>
      <c r="H757" s="193"/>
      <c r="I757" s="194"/>
      <c r="J757" s="194"/>
      <c r="K757" s="194"/>
      <c r="L757" s="194"/>
    </row>
    <row r="758" spans="1:12" s="18" customFormat="1" ht="15.75">
      <c r="A758" s="221"/>
      <c r="B758" s="218"/>
      <c r="C758" s="194"/>
      <c r="D758" s="219"/>
      <c r="E758" s="194"/>
      <c r="F758" s="221"/>
      <c r="G758" s="220"/>
      <c r="H758" s="193"/>
      <c r="I758" s="194"/>
      <c r="J758" s="194"/>
      <c r="K758" s="194"/>
      <c r="L758" s="194"/>
    </row>
    <row r="759" spans="1:12" s="18" customFormat="1" ht="15.75">
      <c r="A759" s="221"/>
      <c r="B759" s="218"/>
      <c r="C759" s="194"/>
      <c r="D759" s="219"/>
      <c r="E759" s="194"/>
      <c r="F759" s="221"/>
      <c r="G759" s="220"/>
      <c r="H759" s="193"/>
      <c r="I759" s="194"/>
      <c r="J759" s="194"/>
      <c r="K759" s="194"/>
      <c r="L759" s="194"/>
    </row>
    <row r="760" spans="1:12" s="18" customFormat="1" ht="15.75">
      <c r="A760" s="221"/>
      <c r="B760" s="218"/>
      <c r="C760" s="194"/>
      <c r="D760" s="219"/>
      <c r="E760" s="194"/>
      <c r="F760" s="221"/>
      <c r="G760" s="220"/>
      <c r="H760" s="193"/>
      <c r="I760" s="194"/>
      <c r="J760" s="194"/>
      <c r="K760" s="194"/>
      <c r="L760" s="194"/>
    </row>
    <row r="761" spans="1:12" s="18" customFormat="1" ht="15.75">
      <c r="A761" s="221"/>
      <c r="B761" s="218"/>
      <c r="C761" s="194"/>
      <c r="D761" s="194"/>
      <c r="E761" s="194"/>
      <c r="F761" s="221"/>
      <c r="G761" s="220"/>
      <c r="H761" s="193"/>
      <c r="I761" s="194"/>
      <c r="J761" s="194"/>
      <c r="K761" s="194"/>
      <c r="L761" s="194"/>
    </row>
    <row r="762" spans="1:12" s="18" customFormat="1" ht="15.75">
      <c r="A762" s="221"/>
      <c r="B762" s="218"/>
      <c r="C762" s="194"/>
      <c r="D762" s="194"/>
      <c r="E762" s="194"/>
      <c r="F762" s="221"/>
      <c r="G762" s="220"/>
      <c r="H762" s="193"/>
      <c r="I762" s="194"/>
      <c r="J762" s="194"/>
      <c r="K762" s="194"/>
      <c r="L762" s="194"/>
    </row>
    <row r="763" spans="1:12" s="18" customFormat="1" ht="15.75">
      <c r="A763" s="221"/>
      <c r="B763" s="218"/>
      <c r="C763" s="194"/>
      <c r="D763" s="194"/>
      <c r="E763" s="194"/>
      <c r="F763" s="221"/>
      <c r="G763" s="220"/>
      <c r="H763" s="193"/>
      <c r="I763" s="194"/>
      <c r="J763" s="194"/>
      <c r="K763" s="194"/>
      <c r="L763" s="194"/>
    </row>
    <row r="764" spans="1:12" s="18" customFormat="1" ht="15.75">
      <c r="A764" s="221"/>
      <c r="B764" s="218"/>
      <c r="C764" s="194"/>
      <c r="D764" s="194"/>
      <c r="E764" s="194"/>
      <c r="F764" s="221"/>
      <c r="G764" s="220"/>
      <c r="H764" s="193"/>
      <c r="I764" s="194"/>
      <c r="J764" s="194"/>
      <c r="K764" s="194"/>
      <c r="L764" s="194"/>
    </row>
    <row r="765" spans="1:12" s="18" customFormat="1" ht="15.75">
      <c r="A765" s="221"/>
      <c r="B765" s="218"/>
      <c r="C765" s="194"/>
      <c r="D765" s="194"/>
      <c r="E765" s="194"/>
      <c r="F765" s="221"/>
      <c r="G765" s="220"/>
      <c r="H765" s="193"/>
      <c r="I765" s="194"/>
      <c r="J765" s="194"/>
      <c r="K765" s="194"/>
      <c r="L765" s="194"/>
    </row>
    <row r="766" spans="1:12" s="18" customFormat="1" ht="15.75">
      <c r="A766" s="221"/>
      <c r="B766" s="218"/>
      <c r="C766" s="194"/>
      <c r="D766" s="194"/>
      <c r="E766" s="194"/>
      <c r="F766" s="221"/>
      <c r="G766" s="220"/>
      <c r="H766" s="193"/>
      <c r="I766" s="194"/>
      <c r="J766" s="194"/>
      <c r="K766" s="194"/>
      <c r="L766" s="194"/>
    </row>
    <row r="767" spans="1:12" s="18" customFormat="1" ht="15.75">
      <c r="A767" s="221"/>
      <c r="B767" s="218"/>
      <c r="C767" s="194"/>
      <c r="D767" s="194"/>
      <c r="E767" s="194"/>
      <c r="F767" s="221"/>
      <c r="G767" s="220"/>
      <c r="H767" s="193"/>
      <c r="I767" s="194"/>
      <c r="J767" s="194"/>
      <c r="K767" s="194"/>
      <c r="L767" s="194"/>
    </row>
    <row r="768" spans="1:12" s="18" customFormat="1" ht="15.75">
      <c r="A768" s="221"/>
      <c r="B768" s="218"/>
      <c r="C768" s="194"/>
      <c r="D768" s="194"/>
      <c r="E768" s="194"/>
      <c r="F768" s="221"/>
      <c r="G768" s="220"/>
      <c r="H768" s="193"/>
      <c r="I768" s="194"/>
      <c r="J768" s="194"/>
      <c r="K768" s="194"/>
      <c r="L768" s="194"/>
    </row>
    <row r="769" spans="1:12" s="18" customFormat="1" ht="15.75">
      <c r="A769" s="221"/>
      <c r="B769" s="218"/>
      <c r="C769" s="194"/>
      <c r="D769" s="194"/>
      <c r="E769" s="194"/>
      <c r="F769" s="221"/>
      <c r="G769" s="220"/>
      <c r="H769" s="193"/>
      <c r="I769" s="194"/>
      <c r="J769" s="194"/>
      <c r="K769" s="194"/>
      <c r="L769" s="194"/>
    </row>
    <row r="770" spans="1:12" s="18" customFormat="1" ht="15.75">
      <c r="A770" s="221"/>
      <c r="B770" s="218"/>
      <c r="C770" s="194"/>
      <c r="D770" s="194"/>
      <c r="E770" s="194"/>
      <c r="F770" s="221"/>
      <c r="G770" s="220"/>
      <c r="H770" s="193"/>
      <c r="I770" s="194"/>
      <c r="J770" s="194"/>
      <c r="K770" s="194"/>
      <c r="L770" s="194"/>
    </row>
    <row r="771" spans="1:12" s="18" customFormat="1" ht="15.75">
      <c r="A771" s="221"/>
      <c r="B771" s="218"/>
      <c r="C771" s="194"/>
      <c r="D771" s="194"/>
      <c r="E771" s="194"/>
      <c r="F771" s="221"/>
      <c r="G771" s="220"/>
      <c r="H771" s="193"/>
      <c r="I771" s="194"/>
      <c r="J771" s="194"/>
      <c r="K771" s="194"/>
      <c r="L771" s="194"/>
    </row>
    <row r="772" spans="1:12" s="18" customFormat="1" ht="15.75">
      <c r="A772" s="221"/>
      <c r="B772" s="218"/>
      <c r="C772" s="194"/>
      <c r="D772" s="194"/>
      <c r="E772" s="194"/>
      <c r="F772" s="221"/>
      <c r="G772" s="220"/>
      <c r="H772" s="193"/>
      <c r="I772" s="194"/>
      <c r="J772" s="194"/>
      <c r="K772" s="194"/>
      <c r="L772" s="194"/>
    </row>
    <row r="773" spans="1:12" s="18" customFormat="1" ht="15.75">
      <c r="A773" s="221"/>
      <c r="B773" s="218"/>
      <c r="C773" s="194"/>
      <c r="D773" s="194"/>
      <c r="E773" s="194"/>
      <c r="F773" s="221"/>
      <c r="G773" s="220"/>
      <c r="H773" s="193"/>
      <c r="I773" s="194"/>
      <c r="J773" s="194"/>
      <c r="K773" s="194"/>
      <c r="L773" s="194"/>
    </row>
    <row r="774" spans="1:12" s="18" customFormat="1" ht="15.75">
      <c r="A774" s="221"/>
      <c r="B774" s="218"/>
      <c r="C774" s="194"/>
      <c r="D774" s="194"/>
      <c r="E774" s="194"/>
      <c r="F774" s="221"/>
      <c r="G774" s="220"/>
      <c r="H774" s="193"/>
      <c r="I774" s="194"/>
      <c r="J774" s="194"/>
      <c r="K774" s="194"/>
      <c r="L774" s="194"/>
    </row>
    <row r="775" spans="1:12" s="18" customFormat="1" ht="15.75">
      <c r="A775" s="221"/>
      <c r="B775" s="218"/>
      <c r="C775" s="194"/>
      <c r="D775" s="194"/>
      <c r="E775" s="194"/>
      <c r="F775" s="221"/>
      <c r="G775" s="220"/>
      <c r="H775" s="193"/>
      <c r="I775" s="194"/>
      <c r="J775" s="194"/>
      <c r="K775" s="194"/>
      <c r="L775" s="194"/>
    </row>
    <row r="776" spans="1:12" s="18" customFormat="1" ht="15.75">
      <c r="A776" s="221"/>
      <c r="B776" s="218"/>
      <c r="C776" s="194"/>
      <c r="D776" s="194"/>
      <c r="E776" s="194"/>
      <c r="F776" s="221"/>
      <c r="G776" s="220"/>
      <c r="H776" s="193"/>
      <c r="I776" s="194"/>
      <c r="J776" s="194"/>
      <c r="K776" s="194"/>
      <c r="L776" s="194"/>
    </row>
    <row r="777" spans="1:12" s="18" customFormat="1" ht="15.75">
      <c r="A777" s="221"/>
      <c r="B777" s="218"/>
      <c r="C777" s="194"/>
      <c r="D777" s="194"/>
      <c r="E777" s="194"/>
      <c r="F777" s="221"/>
      <c r="G777" s="220"/>
      <c r="H777" s="193"/>
      <c r="I777" s="194"/>
      <c r="J777" s="194"/>
      <c r="K777" s="194"/>
      <c r="L777" s="194"/>
    </row>
    <row r="778" spans="1:12" s="18" customFormat="1" ht="15.75">
      <c r="A778" s="221"/>
      <c r="B778" s="218"/>
      <c r="C778" s="194"/>
      <c r="D778" s="194"/>
      <c r="E778" s="194"/>
      <c r="F778" s="221"/>
      <c r="G778" s="220"/>
      <c r="H778" s="193"/>
      <c r="I778" s="194"/>
      <c r="J778" s="194"/>
      <c r="K778" s="194"/>
      <c r="L778" s="194"/>
    </row>
    <row r="779" spans="1:12" s="18" customFormat="1" ht="15.75">
      <c r="A779" s="221"/>
      <c r="B779" s="218"/>
      <c r="C779" s="194"/>
      <c r="D779" s="194"/>
      <c r="E779" s="194"/>
      <c r="F779" s="221"/>
      <c r="G779" s="220"/>
      <c r="H779" s="193"/>
      <c r="I779" s="194"/>
      <c r="J779" s="194"/>
      <c r="K779" s="194"/>
      <c r="L779" s="194"/>
    </row>
    <row r="780" spans="1:12" s="18" customFormat="1" ht="15.75">
      <c r="A780" s="221"/>
      <c r="B780" s="218"/>
      <c r="C780" s="194"/>
      <c r="D780" s="194"/>
      <c r="E780" s="194"/>
      <c r="F780" s="221"/>
      <c r="G780" s="220"/>
      <c r="H780" s="193"/>
      <c r="I780" s="194"/>
      <c r="J780" s="194"/>
      <c r="K780" s="194"/>
      <c r="L780" s="194"/>
    </row>
    <row r="781" spans="1:12" s="18" customFormat="1" ht="15.75">
      <c r="A781" s="221"/>
      <c r="B781" s="218"/>
      <c r="C781" s="194"/>
      <c r="D781" s="194"/>
      <c r="E781" s="194"/>
      <c r="F781" s="221"/>
      <c r="G781" s="220"/>
      <c r="H781" s="193"/>
      <c r="I781" s="194"/>
      <c r="J781" s="194"/>
      <c r="K781" s="194"/>
      <c r="L781" s="194"/>
    </row>
    <row r="782" spans="1:12" s="18" customFormat="1" ht="15.75">
      <c r="A782" s="221"/>
      <c r="B782" s="218"/>
      <c r="C782" s="194"/>
      <c r="D782" s="194"/>
      <c r="E782" s="194"/>
      <c r="F782" s="221"/>
      <c r="G782" s="220"/>
      <c r="H782" s="193"/>
      <c r="I782" s="194"/>
      <c r="J782" s="194"/>
      <c r="K782" s="194"/>
      <c r="L782" s="194"/>
    </row>
    <row r="783" spans="1:12" s="18" customFormat="1" ht="15.75">
      <c r="A783" s="221"/>
      <c r="B783" s="218"/>
      <c r="C783" s="194"/>
      <c r="D783" s="194"/>
      <c r="E783" s="194"/>
      <c r="F783" s="221"/>
      <c r="G783" s="220"/>
      <c r="H783" s="193"/>
      <c r="I783" s="194"/>
      <c r="J783" s="194"/>
      <c r="K783" s="194"/>
      <c r="L783" s="194"/>
    </row>
    <row r="784" spans="1:12" s="18" customFormat="1" ht="15.75">
      <c r="A784" s="221"/>
      <c r="B784" s="218"/>
      <c r="C784" s="194"/>
      <c r="D784" s="194"/>
      <c r="E784" s="194"/>
      <c r="F784" s="221"/>
      <c r="G784" s="220"/>
      <c r="H784" s="193"/>
      <c r="I784" s="194"/>
      <c r="J784" s="194"/>
      <c r="K784" s="194"/>
      <c r="L784" s="194"/>
    </row>
    <row r="785" spans="1:12" s="18" customFormat="1" ht="15.75">
      <c r="A785" s="221"/>
      <c r="B785" s="218"/>
      <c r="C785" s="194"/>
      <c r="D785" s="194"/>
      <c r="E785" s="194"/>
      <c r="F785" s="221"/>
      <c r="G785" s="220"/>
      <c r="H785" s="193"/>
      <c r="I785" s="194"/>
      <c r="J785" s="194"/>
      <c r="K785" s="194"/>
      <c r="L785" s="194"/>
    </row>
    <row r="786" spans="1:12" s="18" customFormat="1" ht="15.75">
      <c r="A786" s="221"/>
      <c r="B786" s="218"/>
      <c r="C786" s="194"/>
      <c r="D786" s="194"/>
      <c r="E786" s="194"/>
      <c r="F786" s="221"/>
      <c r="G786" s="220"/>
      <c r="H786" s="193"/>
      <c r="I786" s="194"/>
      <c r="J786" s="194"/>
      <c r="K786" s="194"/>
      <c r="L786" s="194"/>
    </row>
    <row r="787" spans="1:12" s="18" customFormat="1" ht="15.75">
      <c r="A787" s="221"/>
      <c r="B787" s="218"/>
      <c r="C787" s="194"/>
      <c r="D787" s="194"/>
      <c r="E787" s="194"/>
      <c r="F787" s="221"/>
      <c r="G787" s="220"/>
      <c r="H787" s="193"/>
      <c r="I787" s="194"/>
      <c r="J787" s="194"/>
      <c r="K787" s="194"/>
      <c r="L787" s="194"/>
    </row>
    <row r="788" spans="1:12" s="18" customFormat="1" ht="15.75">
      <c r="A788" s="221"/>
      <c r="B788" s="218"/>
      <c r="C788" s="194"/>
      <c r="D788" s="194"/>
      <c r="E788" s="194"/>
      <c r="F788" s="221"/>
      <c r="G788" s="220"/>
      <c r="H788" s="193"/>
      <c r="I788" s="194"/>
      <c r="J788" s="194"/>
      <c r="K788" s="194"/>
      <c r="L788" s="194"/>
    </row>
    <row r="789" spans="1:12" s="18" customFormat="1" ht="15.75">
      <c r="A789" s="221"/>
      <c r="B789" s="218"/>
      <c r="C789" s="194"/>
      <c r="D789" s="194"/>
      <c r="E789" s="194"/>
      <c r="F789" s="221"/>
      <c r="G789" s="220"/>
      <c r="H789" s="193"/>
      <c r="I789" s="194"/>
      <c r="J789" s="194"/>
      <c r="K789" s="194"/>
      <c r="L789" s="194"/>
    </row>
    <row r="790" spans="1:12" s="18" customFormat="1" ht="15.75">
      <c r="A790" s="221"/>
      <c r="B790" s="218"/>
      <c r="C790" s="194"/>
      <c r="D790" s="194"/>
      <c r="E790" s="194"/>
      <c r="F790" s="221"/>
      <c r="G790" s="220"/>
      <c r="H790" s="193"/>
      <c r="I790" s="194"/>
      <c r="J790" s="194"/>
      <c r="K790" s="194"/>
      <c r="L790" s="194"/>
    </row>
    <row r="791" spans="1:12" s="18" customFormat="1" ht="15.75">
      <c r="A791" s="221"/>
      <c r="B791" s="218"/>
      <c r="C791" s="194"/>
      <c r="D791" s="194"/>
      <c r="E791" s="194"/>
      <c r="F791" s="221"/>
      <c r="G791" s="220"/>
      <c r="H791" s="193"/>
      <c r="I791" s="194"/>
      <c r="J791" s="194"/>
      <c r="K791" s="194"/>
      <c r="L791" s="194"/>
    </row>
    <row r="792" spans="1:12" s="18" customFormat="1" ht="15.75">
      <c r="A792" s="221"/>
      <c r="B792" s="218"/>
      <c r="C792" s="194"/>
      <c r="D792" s="194"/>
      <c r="E792" s="194"/>
      <c r="F792" s="221"/>
      <c r="G792" s="220"/>
      <c r="H792" s="193"/>
      <c r="I792" s="194"/>
      <c r="J792" s="194"/>
      <c r="K792" s="194"/>
      <c r="L792" s="194"/>
    </row>
    <row r="793" spans="1:12" s="18" customFormat="1" ht="15.75">
      <c r="A793" s="221"/>
      <c r="B793" s="218"/>
      <c r="C793" s="194"/>
      <c r="D793" s="194"/>
      <c r="E793" s="194"/>
      <c r="F793" s="221"/>
      <c r="G793" s="220"/>
      <c r="H793" s="193"/>
      <c r="I793" s="194"/>
      <c r="J793" s="194"/>
      <c r="K793" s="194"/>
      <c r="L793" s="194"/>
    </row>
    <row r="794" spans="1:12" s="18" customFormat="1" ht="15.75">
      <c r="A794" s="221"/>
      <c r="B794" s="218"/>
      <c r="C794" s="194"/>
      <c r="D794" s="194"/>
      <c r="E794" s="194"/>
      <c r="F794" s="221"/>
      <c r="G794" s="220"/>
      <c r="H794" s="193"/>
      <c r="I794" s="194"/>
      <c r="J794" s="194"/>
      <c r="K794" s="194"/>
      <c r="L794" s="194"/>
    </row>
    <row r="795" spans="1:12" s="18" customFormat="1" ht="15.75">
      <c r="A795" s="221"/>
      <c r="B795" s="218"/>
      <c r="C795" s="194"/>
      <c r="D795" s="194"/>
      <c r="E795" s="194"/>
      <c r="F795" s="221"/>
      <c r="G795" s="220"/>
      <c r="H795" s="193"/>
      <c r="I795" s="194"/>
      <c r="J795" s="194"/>
      <c r="K795" s="194"/>
      <c r="L795" s="194"/>
    </row>
    <row r="796" spans="1:12" s="18" customFormat="1" ht="15.75">
      <c r="A796" s="221"/>
      <c r="B796" s="218"/>
      <c r="C796" s="194"/>
      <c r="D796" s="194"/>
      <c r="E796" s="194"/>
      <c r="F796" s="221"/>
      <c r="G796" s="220"/>
      <c r="H796" s="193"/>
      <c r="I796" s="194"/>
      <c r="J796" s="194"/>
      <c r="K796" s="194"/>
      <c r="L796" s="194"/>
    </row>
    <row r="797" spans="1:12" s="18" customFormat="1" ht="15.75">
      <c r="A797" s="221"/>
      <c r="B797" s="218"/>
      <c r="C797" s="194"/>
      <c r="D797" s="194"/>
      <c r="E797" s="194"/>
      <c r="F797" s="221"/>
      <c r="G797" s="220"/>
      <c r="H797" s="193"/>
      <c r="I797" s="194"/>
      <c r="J797" s="194"/>
      <c r="K797" s="194"/>
      <c r="L797" s="194"/>
    </row>
    <row r="798" spans="1:12" s="18" customFormat="1" ht="15.75">
      <c r="A798" s="221"/>
      <c r="B798" s="218"/>
      <c r="C798" s="194"/>
      <c r="D798" s="194"/>
      <c r="E798" s="194"/>
      <c r="F798" s="221"/>
      <c r="G798" s="220"/>
      <c r="H798" s="193"/>
      <c r="I798" s="194"/>
      <c r="J798" s="194"/>
      <c r="K798" s="194"/>
      <c r="L798" s="194"/>
    </row>
    <row r="799" spans="1:12" s="18" customFormat="1" ht="15.75">
      <c r="A799" s="221"/>
      <c r="B799" s="218"/>
      <c r="C799" s="194"/>
      <c r="D799" s="194"/>
      <c r="E799" s="194"/>
      <c r="F799" s="221"/>
      <c r="G799" s="220"/>
      <c r="H799" s="193"/>
      <c r="I799" s="194"/>
      <c r="J799" s="194"/>
      <c r="K799" s="194"/>
      <c r="L799" s="194"/>
    </row>
    <row r="800" spans="1:12" s="18" customFormat="1" ht="15.75">
      <c r="A800" s="221"/>
      <c r="B800" s="218"/>
      <c r="C800" s="194"/>
      <c r="D800" s="194"/>
      <c r="E800" s="194"/>
      <c r="F800" s="221"/>
      <c r="G800" s="220"/>
      <c r="H800" s="193"/>
      <c r="I800" s="194"/>
      <c r="J800" s="194"/>
      <c r="K800" s="194"/>
      <c r="L800" s="194"/>
    </row>
    <row r="801" spans="1:12" s="18" customFormat="1" ht="15.75">
      <c r="A801" s="221"/>
      <c r="B801" s="218"/>
      <c r="C801" s="194"/>
      <c r="D801" s="194"/>
      <c r="E801" s="194"/>
      <c r="F801" s="221"/>
      <c r="G801" s="220"/>
      <c r="H801" s="193"/>
      <c r="I801" s="194"/>
      <c r="J801" s="194"/>
      <c r="K801" s="194"/>
      <c r="L801" s="194"/>
    </row>
    <row r="802" spans="1:12" s="18" customFormat="1" ht="15.75">
      <c r="A802" s="221"/>
      <c r="B802" s="218"/>
      <c r="C802" s="194"/>
      <c r="D802" s="194"/>
      <c r="E802" s="194"/>
      <c r="F802" s="221"/>
      <c r="G802" s="220"/>
      <c r="H802" s="193"/>
      <c r="I802" s="194"/>
      <c r="J802" s="194"/>
      <c r="K802" s="194"/>
      <c r="L802" s="194"/>
    </row>
    <row r="803" spans="1:12" s="18" customFormat="1" ht="15.75">
      <c r="A803" s="221"/>
      <c r="B803" s="218"/>
      <c r="C803" s="194"/>
      <c r="D803" s="194"/>
      <c r="E803" s="194"/>
      <c r="F803" s="221"/>
      <c r="G803" s="220"/>
      <c r="H803" s="193"/>
      <c r="I803" s="194"/>
      <c r="J803" s="194"/>
      <c r="K803" s="194"/>
      <c r="L803" s="194"/>
    </row>
    <row r="804" spans="1:12" s="18" customFormat="1" ht="15.75">
      <c r="A804" s="221"/>
      <c r="B804" s="218"/>
      <c r="C804" s="194"/>
      <c r="D804" s="194"/>
      <c r="E804" s="194"/>
      <c r="F804" s="221"/>
      <c r="G804" s="220"/>
      <c r="H804" s="193"/>
      <c r="I804" s="194"/>
      <c r="J804" s="194"/>
      <c r="K804" s="194"/>
      <c r="L804" s="194"/>
    </row>
    <row r="805" spans="1:12" s="18" customFormat="1" ht="15.75">
      <c r="A805" s="221"/>
      <c r="B805" s="218"/>
      <c r="C805" s="194"/>
      <c r="D805" s="194"/>
      <c r="E805" s="194"/>
      <c r="F805" s="221"/>
      <c r="G805" s="220"/>
      <c r="H805" s="193"/>
      <c r="I805" s="194"/>
      <c r="J805" s="194"/>
      <c r="K805" s="194"/>
      <c r="L805" s="194"/>
    </row>
    <row r="806" spans="1:12" s="18" customFormat="1" ht="15.75">
      <c r="A806" s="221"/>
      <c r="B806" s="218"/>
      <c r="C806" s="194"/>
      <c r="D806" s="194"/>
      <c r="E806" s="194"/>
      <c r="F806" s="221"/>
      <c r="G806" s="220"/>
      <c r="H806" s="193"/>
      <c r="I806" s="194"/>
      <c r="J806" s="194"/>
      <c r="K806" s="194"/>
      <c r="L806" s="194"/>
    </row>
    <row r="807" spans="1:12" s="18" customFormat="1" ht="15.75">
      <c r="A807" s="221"/>
      <c r="B807" s="218"/>
      <c r="C807" s="194"/>
      <c r="D807" s="194"/>
      <c r="E807" s="194"/>
      <c r="F807" s="221"/>
      <c r="G807" s="220"/>
      <c r="H807" s="193"/>
      <c r="I807" s="194"/>
      <c r="J807" s="194"/>
      <c r="K807" s="194"/>
      <c r="L807" s="194"/>
    </row>
    <row r="808" spans="1:12" s="18" customFormat="1" ht="15.75">
      <c r="A808" s="221"/>
      <c r="B808" s="218"/>
      <c r="C808" s="194"/>
      <c r="D808" s="194"/>
      <c r="E808" s="194"/>
      <c r="F808" s="221"/>
      <c r="G808" s="220"/>
      <c r="H808" s="193"/>
      <c r="I808" s="194"/>
      <c r="J808" s="194"/>
      <c r="K808" s="194"/>
      <c r="L808" s="194"/>
    </row>
    <row r="809" spans="1:12" s="18" customFormat="1" ht="15.75">
      <c r="A809" s="221"/>
      <c r="B809" s="218"/>
      <c r="C809" s="194"/>
      <c r="D809" s="194"/>
      <c r="E809" s="194"/>
      <c r="F809" s="221"/>
      <c r="G809" s="220"/>
      <c r="H809" s="193"/>
      <c r="I809" s="194"/>
      <c r="J809" s="194"/>
      <c r="K809" s="194"/>
      <c r="L809" s="194"/>
    </row>
    <row r="810" spans="1:12" s="18" customFormat="1" ht="15.75">
      <c r="A810" s="221"/>
      <c r="B810" s="218"/>
      <c r="C810" s="194"/>
      <c r="D810" s="194"/>
      <c r="E810" s="194"/>
      <c r="F810" s="221"/>
      <c r="G810" s="220"/>
      <c r="H810" s="193"/>
      <c r="I810" s="194"/>
      <c r="J810" s="194"/>
      <c r="K810" s="194"/>
      <c r="L810" s="194"/>
    </row>
    <row r="811" spans="1:12" s="18" customFormat="1" ht="15.75">
      <c r="A811" s="221"/>
      <c r="B811" s="218"/>
      <c r="C811" s="194"/>
      <c r="D811" s="194"/>
      <c r="E811" s="194"/>
      <c r="F811" s="221"/>
      <c r="G811" s="220"/>
      <c r="H811" s="193"/>
      <c r="I811" s="194"/>
      <c r="J811" s="194"/>
      <c r="K811" s="194"/>
      <c r="L811" s="194"/>
    </row>
    <row r="812" spans="1:12" s="18" customFormat="1" ht="15.75">
      <c r="A812" s="221"/>
      <c r="B812" s="218"/>
      <c r="C812" s="194"/>
      <c r="D812" s="194"/>
      <c r="E812" s="194"/>
      <c r="F812" s="221"/>
      <c r="G812" s="220"/>
      <c r="H812" s="193"/>
      <c r="I812" s="194"/>
      <c r="J812" s="194"/>
      <c r="K812" s="194"/>
      <c r="L812" s="194"/>
    </row>
    <row r="813" spans="1:12" s="18" customFormat="1" ht="15.75">
      <c r="A813" s="221"/>
      <c r="B813" s="218"/>
      <c r="C813" s="194"/>
      <c r="D813" s="194"/>
      <c r="E813" s="194"/>
      <c r="F813" s="221"/>
      <c r="G813" s="220"/>
      <c r="H813" s="193"/>
      <c r="I813" s="194"/>
      <c r="J813" s="194"/>
      <c r="K813" s="194"/>
      <c r="L813" s="194"/>
    </row>
    <row r="814" spans="1:12" s="18" customFormat="1" ht="15.75">
      <c r="A814" s="221"/>
      <c r="B814" s="218"/>
      <c r="C814" s="194"/>
      <c r="D814" s="194"/>
      <c r="E814" s="194"/>
      <c r="F814" s="221"/>
      <c r="G814" s="220"/>
      <c r="H814" s="193"/>
      <c r="I814" s="194"/>
      <c r="J814" s="194"/>
      <c r="K814" s="194"/>
      <c r="L814" s="194"/>
    </row>
    <row r="815" spans="1:12" s="18" customFormat="1" ht="15.75">
      <c r="A815" s="221"/>
      <c r="B815" s="218"/>
      <c r="C815" s="194"/>
      <c r="D815" s="194"/>
      <c r="E815" s="194"/>
      <c r="F815" s="221"/>
      <c r="G815" s="220"/>
      <c r="H815" s="193"/>
      <c r="I815" s="194"/>
      <c r="J815" s="194"/>
      <c r="K815" s="194"/>
      <c r="L815" s="194"/>
    </row>
    <row r="816" spans="1:12" s="18" customFormat="1" ht="15.75">
      <c r="A816" s="221"/>
      <c r="B816" s="218"/>
      <c r="C816" s="194"/>
      <c r="D816" s="194"/>
      <c r="E816" s="194"/>
      <c r="F816" s="221"/>
      <c r="G816" s="220"/>
      <c r="H816" s="193"/>
      <c r="I816" s="194"/>
      <c r="J816" s="194"/>
      <c r="K816" s="194"/>
      <c r="L816" s="194"/>
    </row>
    <row r="817" spans="1:12" s="18" customFormat="1" ht="15.75">
      <c r="A817" s="221"/>
      <c r="B817" s="218"/>
      <c r="C817" s="194"/>
      <c r="D817" s="194"/>
      <c r="E817" s="194"/>
      <c r="F817" s="221"/>
      <c r="G817" s="220"/>
      <c r="H817" s="193"/>
      <c r="I817" s="194"/>
      <c r="J817" s="194"/>
      <c r="K817" s="194"/>
      <c r="L817" s="194"/>
    </row>
    <row r="818" spans="1:12" s="18" customFormat="1" ht="15.75">
      <c r="A818" s="221"/>
      <c r="B818" s="218"/>
      <c r="C818" s="194"/>
      <c r="D818" s="194"/>
      <c r="E818" s="194"/>
      <c r="F818" s="221"/>
      <c r="G818" s="220"/>
      <c r="H818" s="193"/>
      <c r="I818" s="194"/>
      <c r="J818" s="194"/>
      <c r="K818" s="194"/>
      <c r="L818" s="194"/>
    </row>
    <row r="819" spans="1:12" s="18" customFormat="1" ht="15.75">
      <c r="A819" s="221"/>
      <c r="B819" s="218"/>
      <c r="C819" s="194"/>
      <c r="D819" s="194"/>
      <c r="E819" s="194"/>
      <c r="F819" s="221"/>
      <c r="G819" s="220"/>
      <c r="H819" s="193"/>
      <c r="I819" s="194"/>
      <c r="J819" s="194"/>
      <c r="K819" s="194"/>
      <c r="L819" s="194"/>
    </row>
    <row r="820" spans="1:12" s="18" customFormat="1" ht="15.75">
      <c r="A820" s="221"/>
      <c r="B820" s="218"/>
      <c r="C820" s="194"/>
      <c r="D820" s="194"/>
      <c r="E820" s="194"/>
      <c r="F820" s="221"/>
      <c r="G820" s="220"/>
      <c r="H820" s="193"/>
      <c r="I820" s="194"/>
      <c r="J820" s="194"/>
      <c r="K820" s="194"/>
      <c r="L820" s="194"/>
    </row>
    <row r="821" spans="1:12" s="18" customFormat="1" ht="15.75">
      <c r="A821" s="221"/>
      <c r="B821" s="218"/>
      <c r="C821" s="194"/>
      <c r="D821" s="194"/>
      <c r="E821" s="194"/>
      <c r="F821" s="221"/>
      <c r="G821" s="220"/>
      <c r="H821" s="193"/>
      <c r="I821" s="194"/>
      <c r="J821" s="194"/>
      <c r="K821" s="194"/>
      <c r="L821" s="194"/>
    </row>
    <row r="822" spans="1:12" s="18" customFormat="1" ht="15.75">
      <c r="A822" s="221"/>
      <c r="B822" s="218"/>
      <c r="C822" s="194"/>
      <c r="D822" s="194"/>
      <c r="E822" s="194"/>
      <c r="F822" s="221"/>
      <c r="G822" s="220"/>
      <c r="H822" s="193"/>
      <c r="I822" s="194"/>
      <c r="J822" s="194"/>
      <c r="K822" s="194"/>
      <c r="L822" s="194"/>
    </row>
    <row r="823" spans="1:12" s="18" customFormat="1" ht="15.75">
      <c r="A823" s="221"/>
      <c r="B823" s="218"/>
      <c r="C823" s="194"/>
      <c r="D823" s="194"/>
      <c r="E823" s="194"/>
      <c r="F823" s="221"/>
      <c r="G823" s="220"/>
      <c r="H823" s="193"/>
      <c r="I823" s="194"/>
      <c r="J823" s="194"/>
      <c r="K823" s="194"/>
      <c r="L823" s="194"/>
    </row>
    <row r="824" spans="1:12" s="18" customFormat="1" ht="15.75">
      <c r="A824" s="221"/>
      <c r="B824" s="218"/>
      <c r="C824" s="194"/>
      <c r="D824" s="194"/>
      <c r="E824" s="194"/>
      <c r="F824" s="221"/>
      <c r="G824" s="220"/>
      <c r="H824" s="193"/>
      <c r="I824" s="194"/>
      <c r="J824" s="194"/>
      <c r="K824" s="194"/>
      <c r="L824" s="194"/>
    </row>
    <row r="825" spans="1:12" s="18" customFormat="1" ht="15.75">
      <c r="A825" s="221"/>
      <c r="B825" s="218"/>
      <c r="C825" s="194"/>
      <c r="D825" s="194"/>
      <c r="E825" s="194"/>
      <c r="F825" s="221"/>
      <c r="G825" s="220"/>
      <c r="H825" s="193"/>
      <c r="I825" s="194"/>
      <c r="J825" s="194"/>
      <c r="K825" s="194"/>
      <c r="L825" s="194"/>
    </row>
    <row r="826" spans="1:12" s="18" customFormat="1" ht="15.75">
      <c r="A826" s="221"/>
      <c r="B826" s="218"/>
      <c r="C826" s="194"/>
      <c r="D826" s="194"/>
      <c r="E826" s="194"/>
      <c r="F826" s="221"/>
      <c r="G826" s="220"/>
      <c r="H826" s="193"/>
      <c r="I826" s="194"/>
      <c r="J826" s="194"/>
      <c r="K826" s="194"/>
      <c r="L826" s="194"/>
    </row>
    <row r="827" spans="1:12" s="18" customFormat="1" ht="15.75">
      <c r="A827" s="221"/>
      <c r="B827" s="218"/>
      <c r="C827" s="194"/>
      <c r="D827" s="194"/>
      <c r="E827" s="194"/>
      <c r="F827" s="221"/>
      <c r="G827" s="220"/>
      <c r="H827" s="193"/>
      <c r="I827" s="194"/>
      <c r="J827" s="194"/>
      <c r="K827" s="194"/>
      <c r="L827" s="194"/>
    </row>
    <row r="828" spans="1:12" s="18" customFormat="1" ht="15.75">
      <c r="A828" s="221"/>
      <c r="B828" s="218"/>
      <c r="C828" s="194"/>
      <c r="D828" s="194"/>
      <c r="E828" s="194"/>
      <c r="F828" s="221"/>
      <c r="G828" s="220"/>
      <c r="H828" s="193"/>
      <c r="I828" s="194"/>
      <c r="J828" s="194"/>
      <c r="K828" s="194"/>
      <c r="L828" s="194"/>
    </row>
    <row r="829" spans="1:12" s="18" customFormat="1" ht="15.75">
      <c r="A829" s="221"/>
      <c r="B829" s="218"/>
      <c r="C829" s="194"/>
      <c r="D829" s="194"/>
      <c r="E829" s="194"/>
      <c r="F829" s="221"/>
      <c r="G829" s="220"/>
      <c r="H829" s="193"/>
      <c r="I829" s="194"/>
      <c r="J829" s="194"/>
      <c r="K829" s="194"/>
      <c r="L829" s="194"/>
    </row>
    <row r="830" spans="1:12" s="18" customFormat="1" ht="15.75">
      <c r="A830" s="221"/>
      <c r="B830" s="218"/>
      <c r="C830" s="194"/>
      <c r="D830" s="194"/>
      <c r="E830" s="194"/>
      <c r="F830" s="221"/>
      <c r="G830" s="220"/>
      <c r="H830" s="193"/>
      <c r="I830" s="194"/>
      <c r="J830" s="194"/>
      <c r="K830" s="194"/>
      <c r="L830" s="194"/>
    </row>
    <row r="831" spans="1:12" s="18" customFormat="1" ht="15.75">
      <c r="A831" s="221"/>
      <c r="B831" s="218"/>
      <c r="C831" s="194"/>
      <c r="D831" s="194"/>
      <c r="E831" s="194"/>
      <c r="F831" s="221"/>
      <c r="G831" s="220"/>
      <c r="H831" s="193"/>
      <c r="I831" s="194"/>
      <c r="J831" s="194"/>
      <c r="K831" s="194"/>
      <c r="L831" s="194"/>
    </row>
    <row r="832" spans="1:12" s="18" customFormat="1" ht="15.75">
      <c r="A832" s="221"/>
      <c r="B832" s="218"/>
      <c r="C832" s="194"/>
      <c r="D832" s="194"/>
      <c r="E832" s="194"/>
      <c r="F832" s="221"/>
      <c r="G832" s="220"/>
      <c r="H832" s="193"/>
      <c r="I832" s="194"/>
      <c r="J832" s="194"/>
      <c r="K832" s="194"/>
      <c r="L832" s="194"/>
    </row>
    <row r="833" spans="1:12" s="18" customFormat="1" ht="15.75">
      <c r="A833" s="221"/>
      <c r="B833" s="218"/>
      <c r="C833" s="194"/>
      <c r="D833" s="194"/>
      <c r="E833" s="194"/>
      <c r="F833" s="221"/>
      <c r="G833" s="220"/>
      <c r="H833" s="193"/>
      <c r="I833" s="194"/>
      <c r="J833" s="194"/>
      <c r="K833" s="194"/>
      <c r="L833" s="194"/>
    </row>
    <row r="834" spans="1:12" s="18" customFormat="1" ht="15.75">
      <c r="A834" s="221"/>
      <c r="B834" s="218"/>
      <c r="C834" s="194"/>
      <c r="D834" s="194"/>
      <c r="E834" s="194"/>
      <c r="F834" s="221"/>
      <c r="G834" s="220"/>
      <c r="H834" s="193"/>
      <c r="I834" s="194"/>
      <c r="J834" s="194"/>
      <c r="K834" s="194"/>
      <c r="L834" s="194"/>
    </row>
    <row r="835" spans="1:12" s="18" customFormat="1" ht="15.75">
      <c r="A835" s="221"/>
      <c r="B835" s="218"/>
      <c r="C835" s="194"/>
      <c r="D835" s="194"/>
      <c r="E835" s="194"/>
      <c r="F835" s="221"/>
      <c r="G835" s="220"/>
      <c r="H835" s="193"/>
      <c r="I835" s="194"/>
      <c r="J835" s="194"/>
      <c r="K835" s="194"/>
      <c r="L835" s="194"/>
    </row>
    <row r="836" spans="1:12" s="18" customFormat="1" ht="15.75">
      <c r="A836" s="221"/>
      <c r="B836" s="218"/>
      <c r="C836" s="194"/>
      <c r="D836" s="194"/>
      <c r="E836" s="194"/>
      <c r="F836" s="221"/>
      <c r="G836" s="220"/>
      <c r="H836" s="193"/>
      <c r="I836" s="194"/>
      <c r="J836" s="194"/>
      <c r="K836" s="194"/>
      <c r="L836" s="194"/>
    </row>
    <row r="837" spans="1:12" s="18" customFormat="1" ht="15.75">
      <c r="A837" s="221"/>
      <c r="B837" s="218"/>
      <c r="C837" s="194"/>
      <c r="D837" s="194"/>
      <c r="E837" s="194"/>
      <c r="F837" s="221"/>
      <c r="G837" s="220"/>
      <c r="H837" s="193"/>
      <c r="I837" s="194"/>
      <c r="J837" s="194"/>
      <c r="K837" s="194"/>
      <c r="L837" s="194"/>
    </row>
    <row r="838" spans="1:12" s="18" customFormat="1" ht="15.75">
      <c r="A838" s="221"/>
      <c r="B838" s="218"/>
      <c r="C838" s="194"/>
      <c r="D838" s="194"/>
      <c r="E838" s="194"/>
      <c r="F838" s="221"/>
      <c r="G838" s="220"/>
      <c r="H838" s="193"/>
      <c r="I838" s="194"/>
      <c r="J838" s="194"/>
      <c r="K838" s="194"/>
      <c r="L838" s="194"/>
    </row>
    <row r="839" spans="1:12" s="18" customFormat="1" ht="15.75">
      <c r="A839" s="221"/>
      <c r="B839" s="218"/>
      <c r="C839" s="194"/>
      <c r="D839" s="194"/>
      <c r="E839" s="194"/>
      <c r="F839" s="221"/>
      <c r="G839" s="220"/>
      <c r="H839" s="193"/>
      <c r="I839" s="194"/>
      <c r="J839" s="194"/>
      <c r="K839" s="194"/>
      <c r="L839" s="194"/>
    </row>
    <row r="840" spans="1:12" s="18" customFormat="1" ht="15.75">
      <c r="A840" s="221"/>
      <c r="B840" s="218"/>
      <c r="C840" s="194"/>
      <c r="D840" s="194"/>
      <c r="E840" s="194"/>
      <c r="F840" s="221"/>
      <c r="G840" s="220"/>
      <c r="H840" s="193"/>
      <c r="I840" s="194"/>
      <c r="J840" s="194"/>
      <c r="K840" s="194"/>
      <c r="L840" s="194"/>
    </row>
    <row r="841" spans="1:12" s="18" customFormat="1" ht="15.75">
      <c r="A841" s="221"/>
      <c r="B841" s="218"/>
      <c r="C841" s="194"/>
      <c r="D841" s="194"/>
      <c r="E841" s="194"/>
      <c r="F841" s="221"/>
      <c r="G841" s="220"/>
      <c r="H841" s="193"/>
      <c r="I841" s="194"/>
      <c r="J841" s="194"/>
      <c r="K841" s="194"/>
      <c r="L841" s="194"/>
    </row>
    <row r="842" spans="1:12" s="18" customFormat="1" ht="15.75">
      <c r="A842" s="221"/>
      <c r="B842" s="218"/>
      <c r="C842" s="194"/>
      <c r="D842" s="194"/>
      <c r="E842" s="194"/>
      <c r="F842" s="221"/>
      <c r="G842" s="220"/>
      <c r="H842" s="193"/>
      <c r="I842" s="194"/>
      <c r="J842" s="194"/>
      <c r="K842" s="194"/>
      <c r="L842" s="194"/>
    </row>
    <row r="843" spans="1:12" s="18" customFormat="1" ht="15.75">
      <c r="A843" s="221"/>
      <c r="B843" s="218"/>
      <c r="C843" s="194"/>
      <c r="D843" s="194"/>
      <c r="E843" s="194"/>
      <c r="F843" s="221"/>
      <c r="G843" s="220"/>
      <c r="H843" s="193"/>
      <c r="I843" s="194"/>
      <c r="J843" s="194"/>
      <c r="K843" s="194"/>
      <c r="L843" s="194"/>
    </row>
    <row r="844" spans="1:12" s="18" customFormat="1" ht="15.75">
      <c r="A844" s="221"/>
      <c r="B844" s="218"/>
      <c r="C844" s="194"/>
      <c r="D844" s="194"/>
      <c r="E844" s="194"/>
      <c r="F844" s="221"/>
      <c r="G844" s="220"/>
      <c r="H844" s="193"/>
      <c r="I844" s="194"/>
      <c r="J844" s="194"/>
      <c r="K844" s="194"/>
      <c r="L844" s="194"/>
    </row>
    <row r="845" spans="1:12" s="18" customFormat="1" ht="15.75">
      <c r="A845" s="221"/>
      <c r="B845" s="218"/>
      <c r="C845" s="194"/>
      <c r="D845" s="194"/>
      <c r="E845" s="194"/>
      <c r="F845" s="221"/>
      <c r="G845" s="220"/>
      <c r="H845" s="193"/>
      <c r="I845" s="194"/>
      <c r="J845" s="194"/>
      <c r="K845" s="194"/>
      <c r="L845" s="194"/>
    </row>
    <row r="846" spans="1:12" s="18" customFormat="1" ht="15.75">
      <c r="A846" s="221"/>
      <c r="B846" s="218"/>
      <c r="C846" s="194"/>
      <c r="D846" s="194"/>
      <c r="E846" s="194"/>
      <c r="F846" s="221"/>
      <c r="G846" s="220"/>
      <c r="H846" s="193"/>
      <c r="I846" s="194"/>
      <c r="J846" s="194"/>
      <c r="K846" s="194"/>
      <c r="L846" s="194"/>
    </row>
    <row r="847" spans="1:12" s="18" customFormat="1" ht="15.75">
      <c r="A847" s="221"/>
      <c r="B847" s="218"/>
      <c r="C847" s="194"/>
      <c r="D847" s="194"/>
      <c r="E847" s="194"/>
      <c r="F847" s="221"/>
      <c r="G847" s="220"/>
      <c r="H847" s="193"/>
      <c r="I847" s="194"/>
      <c r="J847" s="194"/>
      <c r="K847" s="194"/>
      <c r="L847" s="194"/>
    </row>
    <row r="848" spans="1:12" s="18" customFormat="1" ht="15.75">
      <c r="A848" s="221"/>
      <c r="B848" s="218"/>
      <c r="C848" s="194"/>
      <c r="D848" s="194"/>
      <c r="E848" s="194"/>
      <c r="F848" s="221"/>
      <c r="G848" s="220"/>
      <c r="H848" s="193"/>
      <c r="I848" s="194"/>
      <c r="J848" s="194"/>
      <c r="K848" s="194"/>
      <c r="L848" s="194"/>
    </row>
    <row r="849" spans="1:12" s="18" customFormat="1" ht="15.75">
      <c r="A849" s="221"/>
      <c r="B849" s="218"/>
      <c r="C849" s="194"/>
      <c r="D849" s="194"/>
      <c r="E849" s="194"/>
      <c r="F849" s="221"/>
      <c r="G849" s="220"/>
      <c r="H849" s="193"/>
      <c r="I849" s="194"/>
      <c r="J849" s="194"/>
      <c r="K849" s="194"/>
      <c r="L849" s="194"/>
    </row>
    <row r="850" spans="1:12" s="18" customFormat="1" ht="15.75">
      <c r="A850" s="221"/>
      <c r="B850" s="218"/>
      <c r="C850" s="194"/>
      <c r="D850" s="194"/>
      <c r="E850" s="194"/>
      <c r="F850" s="221"/>
      <c r="G850" s="220"/>
      <c r="H850" s="193"/>
      <c r="I850" s="194"/>
      <c r="J850" s="194"/>
      <c r="K850" s="194"/>
      <c r="L850" s="194"/>
    </row>
    <row r="851" spans="1:12" s="18" customFormat="1" ht="15.75">
      <c r="A851" s="221"/>
      <c r="B851" s="218"/>
      <c r="C851" s="194"/>
      <c r="D851" s="194"/>
      <c r="E851" s="194"/>
      <c r="F851" s="221"/>
      <c r="G851" s="220"/>
      <c r="H851" s="193"/>
      <c r="I851" s="194"/>
      <c r="J851" s="194"/>
      <c r="K851" s="194"/>
      <c r="L851" s="194"/>
    </row>
    <row r="852" spans="1:12" s="18" customFormat="1" ht="15.75">
      <c r="A852" s="221"/>
      <c r="B852" s="218"/>
      <c r="C852" s="194"/>
      <c r="D852" s="194"/>
      <c r="E852" s="194"/>
      <c r="F852" s="221"/>
      <c r="G852" s="220"/>
      <c r="H852" s="193"/>
      <c r="I852" s="194"/>
      <c r="J852" s="194"/>
      <c r="K852" s="194"/>
      <c r="L852" s="194"/>
    </row>
    <row r="853" spans="1:12" s="18" customFormat="1" ht="15.75">
      <c r="A853" s="221"/>
      <c r="B853" s="218"/>
      <c r="C853" s="194"/>
      <c r="D853" s="194"/>
      <c r="E853" s="194"/>
      <c r="F853" s="221"/>
      <c r="G853" s="220"/>
      <c r="H853" s="193"/>
      <c r="I853" s="194"/>
      <c r="J853" s="194"/>
      <c r="K853" s="194"/>
      <c r="L853" s="194"/>
    </row>
    <row r="854" spans="1:12" s="18" customFormat="1" ht="15.75">
      <c r="A854" s="221"/>
      <c r="B854" s="218"/>
      <c r="C854" s="194"/>
      <c r="D854" s="194"/>
      <c r="E854" s="194"/>
      <c r="F854" s="221"/>
      <c r="G854" s="220"/>
      <c r="H854" s="193"/>
      <c r="I854" s="194"/>
      <c r="J854" s="194"/>
      <c r="K854" s="194"/>
      <c r="L854" s="194"/>
    </row>
    <row r="855" spans="1:12" s="18" customFormat="1" ht="15.75">
      <c r="A855" s="221"/>
      <c r="B855" s="218"/>
      <c r="C855" s="194"/>
      <c r="D855" s="194"/>
      <c r="E855" s="194"/>
      <c r="F855" s="221"/>
      <c r="G855" s="220"/>
      <c r="H855" s="193"/>
      <c r="I855" s="194"/>
      <c r="J855" s="194"/>
      <c r="K855" s="194"/>
      <c r="L855" s="194"/>
    </row>
    <row r="856" spans="1:12" s="18" customFormat="1" ht="15.75">
      <c r="A856" s="221"/>
      <c r="B856" s="218"/>
      <c r="C856" s="194"/>
      <c r="D856" s="194"/>
      <c r="E856" s="194"/>
      <c r="F856" s="221"/>
      <c r="G856" s="220"/>
      <c r="H856" s="193"/>
      <c r="I856" s="194"/>
      <c r="J856" s="194"/>
      <c r="K856" s="194"/>
      <c r="L856" s="194"/>
    </row>
    <row r="857" spans="1:12" s="18" customFormat="1" ht="15.75">
      <c r="A857" s="221"/>
      <c r="B857" s="218"/>
      <c r="C857" s="194"/>
      <c r="D857" s="194"/>
      <c r="E857" s="194"/>
      <c r="F857" s="221"/>
      <c r="G857" s="220"/>
      <c r="H857" s="193"/>
      <c r="I857" s="194"/>
      <c r="J857" s="194"/>
      <c r="K857" s="194"/>
      <c r="L857" s="194"/>
    </row>
    <row r="858" spans="1:12" s="18" customFormat="1" ht="15.75">
      <c r="A858" s="221"/>
      <c r="B858" s="218"/>
      <c r="C858" s="194"/>
      <c r="D858" s="194"/>
      <c r="E858" s="194"/>
      <c r="F858" s="221"/>
      <c r="G858" s="220"/>
      <c r="H858" s="193"/>
      <c r="I858" s="194"/>
      <c r="J858" s="194"/>
      <c r="K858" s="194"/>
      <c r="L858" s="194"/>
    </row>
    <row r="859" spans="1:12" s="18" customFormat="1" ht="15.75">
      <c r="A859" s="221"/>
      <c r="B859" s="218"/>
      <c r="C859" s="194"/>
      <c r="D859" s="194"/>
      <c r="E859" s="194"/>
      <c r="F859" s="221"/>
      <c r="G859" s="220"/>
      <c r="H859" s="193"/>
      <c r="I859" s="194"/>
      <c r="J859" s="194"/>
      <c r="K859" s="194"/>
      <c r="L859" s="194"/>
    </row>
    <row r="860" spans="1:12" s="18" customFormat="1" ht="15.75">
      <c r="A860" s="221"/>
      <c r="B860" s="218"/>
      <c r="C860" s="194"/>
      <c r="D860" s="194"/>
      <c r="E860" s="194"/>
      <c r="F860" s="221"/>
      <c r="G860" s="220"/>
      <c r="H860" s="193"/>
      <c r="I860" s="194"/>
      <c r="J860" s="194"/>
      <c r="K860" s="194"/>
      <c r="L860" s="194"/>
    </row>
    <row r="861" spans="1:12" s="18" customFormat="1" ht="15.75">
      <c r="A861" s="221"/>
      <c r="B861" s="218"/>
      <c r="C861" s="194"/>
      <c r="D861" s="194"/>
      <c r="E861" s="194"/>
      <c r="F861" s="221"/>
      <c r="G861" s="220"/>
      <c r="H861" s="193"/>
      <c r="I861" s="194"/>
      <c r="J861" s="194"/>
      <c r="K861" s="194"/>
      <c r="L861" s="194"/>
    </row>
    <row r="862" spans="1:12" s="18" customFormat="1" ht="15.75">
      <c r="A862" s="221"/>
      <c r="B862" s="218"/>
      <c r="C862" s="194"/>
      <c r="D862" s="194"/>
      <c r="E862" s="194"/>
      <c r="F862" s="221"/>
      <c r="G862" s="220"/>
      <c r="H862" s="193"/>
      <c r="I862" s="194"/>
      <c r="J862" s="194"/>
      <c r="K862" s="194"/>
      <c r="L862" s="194"/>
    </row>
    <row r="863" spans="1:12" s="18" customFormat="1" ht="15.75">
      <c r="A863" s="221"/>
      <c r="B863" s="218"/>
      <c r="C863" s="194"/>
      <c r="D863" s="194"/>
      <c r="E863" s="194"/>
      <c r="F863" s="221"/>
      <c r="G863" s="220"/>
      <c r="H863" s="193"/>
      <c r="I863" s="194"/>
      <c r="J863" s="194"/>
      <c r="K863" s="194"/>
      <c r="L863" s="194"/>
    </row>
    <row r="864" spans="1:12" s="18" customFormat="1" ht="15.75">
      <c r="A864" s="221"/>
      <c r="B864" s="218"/>
      <c r="C864" s="194"/>
      <c r="D864" s="194"/>
      <c r="E864" s="194"/>
      <c r="F864" s="221"/>
      <c r="G864" s="220"/>
      <c r="H864" s="193"/>
      <c r="I864" s="194"/>
      <c r="J864" s="194"/>
      <c r="K864" s="194"/>
      <c r="L864" s="194"/>
    </row>
    <row r="865" spans="1:12" s="18" customFormat="1" ht="15.75">
      <c r="A865" s="221"/>
      <c r="B865" s="218"/>
      <c r="C865" s="194"/>
      <c r="D865" s="194"/>
      <c r="E865" s="194"/>
      <c r="F865" s="221"/>
      <c r="G865" s="220"/>
      <c r="H865" s="193"/>
      <c r="I865" s="194"/>
      <c r="J865" s="194"/>
      <c r="K865" s="194"/>
      <c r="L865" s="194"/>
    </row>
    <row r="866" spans="1:12" s="18" customFormat="1" ht="15.75">
      <c r="A866" s="221"/>
      <c r="B866" s="218"/>
      <c r="C866" s="194"/>
      <c r="D866" s="194"/>
      <c r="E866" s="194"/>
      <c r="F866" s="221"/>
      <c r="G866" s="220"/>
      <c r="H866" s="193"/>
      <c r="I866" s="194"/>
      <c r="J866" s="194"/>
      <c r="K866" s="194"/>
      <c r="L866" s="194"/>
    </row>
    <row r="867" spans="1:12" s="18" customFormat="1" ht="15.75">
      <c r="A867" s="221"/>
      <c r="B867" s="218"/>
      <c r="C867" s="194"/>
      <c r="D867" s="194"/>
      <c r="E867" s="194"/>
      <c r="F867" s="221"/>
      <c r="G867" s="220"/>
      <c r="H867" s="193"/>
      <c r="I867" s="194"/>
      <c r="J867" s="194"/>
      <c r="K867" s="194"/>
      <c r="L867" s="194"/>
    </row>
    <row r="868" spans="1:12" s="18" customFormat="1" ht="15.75">
      <c r="A868" s="221"/>
      <c r="B868" s="218"/>
      <c r="C868" s="194"/>
      <c r="D868" s="194"/>
      <c r="E868" s="194"/>
      <c r="F868" s="221"/>
      <c r="G868" s="220"/>
      <c r="H868" s="193"/>
      <c r="I868" s="194"/>
      <c r="J868" s="194"/>
      <c r="K868" s="194"/>
      <c r="L868" s="194"/>
    </row>
    <row r="869" spans="1:12" s="18" customFormat="1" ht="15.75">
      <c r="A869" s="221"/>
      <c r="B869" s="218"/>
      <c r="C869" s="194"/>
      <c r="D869" s="194"/>
      <c r="E869" s="194"/>
      <c r="F869" s="221"/>
      <c r="G869" s="220"/>
      <c r="H869" s="193"/>
      <c r="I869" s="194"/>
      <c r="J869" s="194"/>
      <c r="K869" s="194"/>
      <c r="L869" s="194"/>
    </row>
    <row r="870" spans="1:12" s="18" customFormat="1" ht="15.75">
      <c r="A870" s="221"/>
      <c r="B870" s="218"/>
      <c r="C870" s="194"/>
      <c r="D870" s="194"/>
      <c r="E870" s="194"/>
      <c r="F870" s="221"/>
      <c r="G870" s="220"/>
      <c r="H870" s="193"/>
      <c r="I870" s="194"/>
      <c r="J870" s="194"/>
      <c r="K870" s="194"/>
      <c r="L870" s="194"/>
    </row>
    <row r="871" spans="1:12" s="18" customFormat="1" ht="15.75">
      <c r="A871" s="221"/>
      <c r="B871" s="218"/>
      <c r="C871" s="194"/>
      <c r="D871" s="194"/>
      <c r="E871" s="194"/>
      <c r="F871" s="221"/>
      <c r="G871" s="220"/>
      <c r="H871" s="193"/>
      <c r="I871" s="194"/>
      <c r="J871" s="194"/>
      <c r="K871" s="194"/>
      <c r="L871" s="194"/>
    </row>
    <row r="872" spans="1:12" s="18" customFormat="1" ht="15.75">
      <c r="A872" s="221"/>
      <c r="B872" s="218"/>
      <c r="C872" s="194"/>
      <c r="D872" s="194"/>
      <c r="E872" s="194"/>
      <c r="F872" s="221"/>
      <c r="G872" s="220"/>
      <c r="H872" s="193"/>
      <c r="I872" s="194"/>
      <c r="J872" s="194"/>
      <c r="K872" s="194"/>
      <c r="L872" s="194"/>
    </row>
    <row r="873" spans="1:12" s="18" customFormat="1" ht="15.75">
      <c r="A873" s="221"/>
      <c r="B873" s="218"/>
      <c r="C873" s="194"/>
      <c r="D873" s="194"/>
      <c r="E873" s="194"/>
      <c r="F873" s="221"/>
      <c r="G873" s="220"/>
      <c r="H873" s="193"/>
      <c r="I873" s="194"/>
      <c r="J873" s="194"/>
      <c r="K873" s="194"/>
      <c r="L873" s="194"/>
    </row>
    <row r="874" spans="1:12" s="18" customFormat="1" ht="15.75">
      <c r="A874" s="221"/>
      <c r="B874" s="218"/>
      <c r="C874" s="194"/>
      <c r="D874" s="194"/>
      <c r="E874" s="194"/>
      <c r="F874" s="221"/>
      <c r="G874" s="220"/>
      <c r="H874" s="193"/>
      <c r="I874" s="194"/>
      <c r="J874" s="194"/>
      <c r="K874" s="194"/>
      <c r="L874" s="194"/>
    </row>
    <row r="875" spans="1:12" s="18" customFormat="1" ht="15.75">
      <c r="A875" s="221"/>
      <c r="B875" s="218"/>
      <c r="C875" s="194"/>
      <c r="D875" s="194"/>
      <c r="E875" s="194"/>
      <c r="F875" s="221"/>
      <c r="G875" s="220"/>
      <c r="H875" s="193"/>
      <c r="I875" s="194"/>
      <c r="J875" s="194"/>
      <c r="K875" s="194"/>
      <c r="L875" s="194"/>
    </row>
    <row r="876" spans="1:12" s="18" customFormat="1" ht="15.75">
      <c r="A876" s="221"/>
      <c r="B876" s="218"/>
      <c r="C876" s="194"/>
      <c r="D876" s="194"/>
      <c r="E876" s="194"/>
      <c r="F876" s="221"/>
      <c r="G876" s="220"/>
      <c r="H876" s="193"/>
      <c r="I876" s="194"/>
      <c r="J876" s="194"/>
      <c r="K876" s="194"/>
      <c r="L876" s="194"/>
    </row>
    <row r="877" spans="1:12" s="18" customFormat="1" ht="15.75">
      <c r="A877" s="221"/>
      <c r="B877" s="218"/>
      <c r="C877" s="194"/>
      <c r="D877" s="194"/>
      <c r="E877" s="194"/>
      <c r="F877" s="221"/>
      <c r="G877" s="220"/>
      <c r="H877" s="193"/>
      <c r="I877" s="194"/>
      <c r="J877" s="194"/>
      <c r="K877" s="194"/>
      <c r="L877" s="194"/>
    </row>
    <row r="878" spans="1:12" s="18" customFormat="1" ht="15.75">
      <c r="A878" s="221"/>
      <c r="B878" s="218"/>
      <c r="C878" s="194"/>
      <c r="D878" s="194"/>
      <c r="E878" s="194"/>
      <c r="F878" s="221"/>
      <c r="G878" s="220"/>
      <c r="H878" s="193"/>
      <c r="I878" s="194"/>
      <c r="J878" s="194"/>
      <c r="K878" s="194"/>
      <c r="L878" s="194"/>
    </row>
    <row r="879" spans="1:12" s="18" customFormat="1" ht="15.75">
      <c r="A879" s="221"/>
      <c r="B879" s="218"/>
      <c r="C879" s="194"/>
      <c r="D879" s="194"/>
      <c r="E879" s="194"/>
      <c r="F879" s="221"/>
      <c r="G879" s="220"/>
      <c r="H879" s="193"/>
      <c r="I879" s="194"/>
      <c r="J879" s="194"/>
      <c r="K879" s="194"/>
      <c r="L879" s="194"/>
    </row>
    <row r="880" spans="1:12" s="18" customFormat="1" ht="15.75">
      <c r="A880" s="221"/>
      <c r="B880" s="218"/>
      <c r="C880" s="194"/>
      <c r="D880" s="194"/>
      <c r="E880" s="194"/>
      <c r="F880" s="221"/>
      <c r="G880" s="220"/>
      <c r="H880" s="193"/>
      <c r="I880" s="194"/>
      <c r="J880" s="194"/>
      <c r="K880" s="194"/>
      <c r="L880" s="194"/>
    </row>
    <row r="881" spans="1:12" s="18" customFormat="1" ht="15.75">
      <c r="A881" s="221"/>
      <c r="B881" s="218"/>
      <c r="C881" s="194"/>
      <c r="D881" s="194"/>
      <c r="E881" s="194"/>
      <c r="F881" s="221"/>
      <c r="G881" s="220"/>
      <c r="H881" s="193"/>
      <c r="I881" s="194"/>
      <c r="J881" s="194"/>
      <c r="K881" s="194"/>
      <c r="L881" s="194"/>
    </row>
    <row r="882" spans="1:12" s="18" customFormat="1" ht="15.75">
      <c r="A882" s="221"/>
      <c r="B882" s="218"/>
      <c r="C882" s="194"/>
      <c r="D882" s="194"/>
      <c r="E882" s="194"/>
      <c r="F882" s="221"/>
      <c r="G882" s="220"/>
      <c r="H882" s="193"/>
      <c r="I882" s="194"/>
      <c r="J882" s="194"/>
      <c r="K882" s="194"/>
      <c r="L882" s="194"/>
    </row>
    <row r="883" spans="1:12" s="18" customFormat="1" ht="15.75">
      <c r="A883" s="221"/>
      <c r="B883" s="218"/>
      <c r="C883" s="194"/>
      <c r="D883" s="194"/>
      <c r="E883" s="194"/>
      <c r="F883" s="221"/>
      <c r="G883" s="220"/>
      <c r="H883" s="193"/>
      <c r="I883" s="194"/>
      <c r="J883" s="194"/>
      <c r="K883" s="194"/>
      <c r="L883" s="194"/>
    </row>
    <row r="884" spans="1:12" s="18" customFormat="1" ht="15.75">
      <c r="A884" s="221"/>
      <c r="B884" s="218"/>
      <c r="C884" s="194"/>
      <c r="D884" s="194"/>
      <c r="E884" s="194"/>
      <c r="F884" s="221"/>
      <c r="G884" s="220"/>
      <c r="H884" s="193"/>
      <c r="I884" s="194"/>
      <c r="J884" s="194"/>
      <c r="K884" s="194"/>
      <c r="L884" s="194"/>
    </row>
    <row r="885" spans="1:12" s="18" customFormat="1" ht="15.75">
      <c r="A885" s="221"/>
      <c r="B885" s="218"/>
      <c r="C885" s="194"/>
      <c r="D885" s="194"/>
      <c r="E885" s="194"/>
      <c r="F885" s="221"/>
      <c r="G885" s="220"/>
      <c r="H885" s="193"/>
      <c r="I885" s="194"/>
      <c r="J885" s="194"/>
      <c r="K885" s="194"/>
      <c r="L885" s="194"/>
    </row>
    <row r="886" spans="1:12" s="18" customFormat="1" ht="15.75">
      <c r="A886" s="221"/>
      <c r="B886" s="218"/>
      <c r="C886" s="194"/>
      <c r="D886" s="194"/>
      <c r="E886" s="194"/>
      <c r="F886" s="221"/>
      <c r="G886" s="220"/>
      <c r="H886" s="193"/>
      <c r="I886" s="194"/>
      <c r="J886" s="194"/>
      <c r="K886" s="194"/>
      <c r="L886" s="194"/>
    </row>
    <row r="887" spans="1:12" s="18" customFormat="1" ht="15.75">
      <c r="A887" s="221"/>
      <c r="B887" s="194"/>
      <c r="C887" s="194"/>
      <c r="D887" s="194"/>
      <c r="E887" s="194"/>
      <c r="F887" s="221"/>
      <c r="G887" s="220"/>
      <c r="H887" s="193"/>
      <c r="I887" s="194"/>
      <c r="J887" s="194"/>
      <c r="K887" s="194"/>
      <c r="L887" s="194"/>
    </row>
    <row r="888" spans="1:12" s="18" customFormat="1" ht="15.75">
      <c r="A888" s="221"/>
      <c r="B888" s="194"/>
      <c r="C888" s="194"/>
      <c r="D888" s="194"/>
      <c r="E888" s="194"/>
      <c r="F888" s="221"/>
      <c r="G888" s="220"/>
      <c r="H888" s="193"/>
      <c r="I888" s="194"/>
      <c r="J888" s="194"/>
      <c r="K888" s="194"/>
      <c r="L888" s="194"/>
    </row>
    <row r="889" spans="1:12" s="18" customFormat="1" ht="15.75">
      <c r="A889" s="221"/>
      <c r="B889" s="194"/>
      <c r="C889" s="194"/>
      <c r="D889" s="194"/>
      <c r="E889" s="194"/>
      <c r="F889" s="221"/>
      <c r="G889" s="220"/>
      <c r="H889" s="193"/>
      <c r="I889" s="194"/>
      <c r="J889" s="194"/>
      <c r="K889" s="194"/>
      <c r="L889" s="194"/>
    </row>
    <row r="890" spans="1:12" s="18" customFormat="1" ht="15.75">
      <c r="A890" s="221"/>
      <c r="B890" s="194"/>
      <c r="C890" s="194"/>
      <c r="D890" s="194"/>
      <c r="E890" s="194"/>
      <c r="F890" s="221"/>
      <c r="G890" s="220"/>
      <c r="H890" s="193"/>
      <c r="I890" s="194"/>
      <c r="J890" s="194"/>
      <c r="K890" s="194"/>
      <c r="L890" s="194"/>
    </row>
    <row r="891" spans="1:12" s="18" customFormat="1" ht="15.75">
      <c r="A891" s="221"/>
      <c r="B891" s="194"/>
      <c r="C891" s="194"/>
      <c r="D891" s="194"/>
      <c r="E891" s="194"/>
      <c r="F891" s="221"/>
      <c r="G891" s="220"/>
      <c r="H891" s="193"/>
      <c r="I891" s="194"/>
      <c r="J891" s="194"/>
      <c r="K891" s="194"/>
      <c r="L891" s="194"/>
    </row>
    <row r="892" spans="1:12" s="18" customFormat="1" ht="15.75">
      <c r="A892" s="221"/>
      <c r="B892" s="194"/>
      <c r="C892" s="194"/>
      <c r="D892" s="194"/>
      <c r="E892" s="194"/>
      <c r="F892" s="221"/>
      <c r="G892" s="220"/>
      <c r="H892" s="193"/>
      <c r="I892" s="194"/>
      <c r="J892" s="194"/>
      <c r="K892" s="194"/>
      <c r="L892" s="194"/>
    </row>
    <row r="893" spans="1:12" s="18" customFormat="1" ht="15.75">
      <c r="A893" s="221"/>
      <c r="B893" s="194"/>
      <c r="C893" s="194"/>
      <c r="D893" s="194"/>
      <c r="E893" s="194"/>
      <c r="F893" s="221"/>
      <c r="G893" s="220"/>
      <c r="H893" s="193"/>
      <c r="I893" s="194"/>
      <c r="J893" s="194"/>
      <c r="K893" s="194"/>
      <c r="L893" s="194"/>
    </row>
    <row r="894" spans="1:12" s="18" customFormat="1" ht="15.75">
      <c r="A894" s="221"/>
      <c r="B894" s="194"/>
      <c r="C894" s="194"/>
      <c r="D894" s="194"/>
      <c r="E894" s="194"/>
      <c r="F894" s="221"/>
      <c r="G894" s="220"/>
      <c r="H894" s="193"/>
      <c r="I894" s="194"/>
      <c r="J894" s="194"/>
      <c r="K894" s="194"/>
      <c r="L894" s="194"/>
    </row>
    <row r="895" spans="1:12" s="18" customFormat="1" ht="15.75">
      <c r="A895" s="221"/>
      <c r="B895" s="194"/>
      <c r="C895" s="194"/>
      <c r="D895" s="194"/>
      <c r="E895" s="194"/>
      <c r="F895" s="221"/>
      <c r="G895" s="220"/>
      <c r="H895" s="193"/>
      <c r="I895" s="194"/>
      <c r="J895" s="194"/>
      <c r="K895" s="194"/>
      <c r="L895" s="194"/>
    </row>
    <row r="896" spans="1:12" s="18" customFormat="1" ht="15.75">
      <c r="A896" s="221"/>
      <c r="B896" s="194"/>
      <c r="C896" s="194"/>
      <c r="D896" s="194"/>
      <c r="E896" s="194"/>
      <c r="F896" s="221"/>
      <c r="G896" s="220"/>
      <c r="H896" s="193"/>
      <c r="I896" s="194"/>
      <c r="J896" s="194"/>
      <c r="K896" s="194"/>
      <c r="L896" s="194"/>
    </row>
    <row r="897" spans="1:12" s="18" customFormat="1" ht="15.75">
      <c r="A897" s="221"/>
      <c r="B897" s="194"/>
      <c r="C897" s="194"/>
      <c r="D897" s="194"/>
      <c r="E897" s="194"/>
      <c r="F897" s="221"/>
      <c r="G897" s="220"/>
      <c r="H897" s="193"/>
      <c r="I897" s="194"/>
      <c r="J897" s="194"/>
      <c r="K897" s="194"/>
      <c r="L897" s="194"/>
    </row>
    <row r="898" spans="1:12" s="18" customFormat="1" ht="15.75">
      <c r="A898" s="221"/>
      <c r="B898" s="194"/>
      <c r="C898" s="194"/>
      <c r="D898" s="194"/>
      <c r="E898" s="194"/>
      <c r="F898" s="221"/>
      <c r="G898" s="220"/>
      <c r="H898" s="193"/>
      <c r="I898" s="194"/>
      <c r="J898" s="194"/>
      <c r="K898" s="194"/>
      <c r="L898" s="194"/>
    </row>
    <row r="899" spans="1:12" s="18" customFormat="1" ht="15.75">
      <c r="A899" s="221"/>
      <c r="B899" s="194"/>
      <c r="C899" s="194"/>
      <c r="D899" s="194"/>
      <c r="E899" s="194"/>
      <c r="F899" s="221"/>
      <c r="G899" s="220"/>
      <c r="H899" s="193"/>
      <c r="I899" s="194"/>
      <c r="J899" s="194"/>
      <c r="K899" s="194"/>
      <c r="L899" s="194"/>
    </row>
    <row r="900" spans="1:12" s="18" customFormat="1" ht="15.75">
      <c r="A900" s="221"/>
      <c r="B900" s="194"/>
      <c r="C900" s="194"/>
      <c r="D900" s="194"/>
      <c r="E900" s="194"/>
      <c r="F900" s="221"/>
      <c r="G900" s="220"/>
      <c r="H900" s="193"/>
      <c r="I900" s="194"/>
      <c r="J900" s="194"/>
      <c r="K900" s="194"/>
      <c r="L900" s="194"/>
    </row>
    <row r="901" spans="1:12" s="18" customFormat="1" ht="15.75">
      <c r="A901" s="221"/>
      <c r="B901" s="194"/>
      <c r="C901" s="160"/>
      <c r="D901" s="160"/>
      <c r="E901" s="160"/>
      <c r="F901" s="222"/>
      <c r="G901" s="223"/>
      <c r="H901" s="224"/>
      <c r="I901" s="160"/>
      <c r="J901" s="160"/>
      <c r="K901" s="160"/>
      <c r="L901" s="160"/>
    </row>
    <row r="902" spans="1:12" s="18" customFormat="1" ht="15.75">
      <c r="A902" s="221"/>
      <c r="B902" s="160"/>
      <c r="C902" s="160"/>
      <c r="D902" s="160"/>
      <c r="E902" s="160"/>
      <c r="F902" s="222"/>
      <c r="G902" s="223"/>
      <c r="H902" s="224"/>
      <c r="I902" s="160"/>
      <c r="J902" s="160"/>
      <c r="K902" s="160"/>
      <c r="L902" s="160"/>
    </row>
    <row r="903" spans="1:12" s="18" customFormat="1" ht="15.75">
      <c r="A903" s="221"/>
      <c r="B903" s="160"/>
      <c r="C903" s="160"/>
      <c r="D903" s="160"/>
      <c r="E903" s="160"/>
      <c r="F903" s="222"/>
      <c r="G903" s="223"/>
      <c r="H903" s="224"/>
      <c r="I903" s="160"/>
      <c r="J903" s="160"/>
      <c r="K903" s="160"/>
      <c r="L903" s="160"/>
    </row>
    <row r="904" spans="1:12" s="18" customFormat="1" ht="15.75">
      <c r="A904" s="221"/>
      <c r="B904" s="160"/>
      <c r="C904" s="160"/>
      <c r="D904" s="160"/>
      <c r="E904" s="160"/>
      <c r="F904" s="222"/>
      <c r="G904" s="223"/>
      <c r="H904" s="224"/>
      <c r="I904" s="160"/>
      <c r="J904" s="160"/>
      <c r="K904" s="160"/>
      <c r="L904" s="160"/>
    </row>
    <row r="905" spans="1:12" s="18" customFormat="1" ht="15.75">
      <c r="A905" s="221"/>
      <c r="B905" s="160"/>
      <c r="C905" s="160"/>
      <c r="D905" s="160"/>
      <c r="E905" s="160"/>
      <c r="F905" s="222"/>
      <c r="G905" s="223"/>
      <c r="H905" s="224"/>
      <c r="I905" s="160"/>
      <c r="J905" s="160"/>
      <c r="K905" s="160"/>
      <c r="L905" s="160"/>
    </row>
    <row r="906" spans="1:12" s="18" customFormat="1" ht="15.75">
      <c r="A906" s="221"/>
      <c r="B906" s="160"/>
      <c r="C906" s="160"/>
      <c r="D906" s="160"/>
      <c r="E906" s="160"/>
      <c r="F906" s="222"/>
      <c r="G906" s="223"/>
      <c r="H906" s="224"/>
      <c r="I906" s="160"/>
      <c r="J906" s="160"/>
      <c r="K906" s="160"/>
      <c r="L906" s="160"/>
    </row>
    <row r="907" spans="1:12" ht="15.75">
      <c r="A907" s="222"/>
      <c r="B907" s="160"/>
      <c r="C907" s="160"/>
      <c r="D907" s="160"/>
      <c r="E907" s="160"/>
      <c r="F907" s="222"/>
      <c r="G907" s="223"/>
      <c r="H907" s="224"/>
      <c r="I907" s="160"/>
      <c r="J907" s="160"/>
      <c r="K907" s="160"/>
      <c r="L907" s="160"/>
    </row>
    <row r="908" spans="1:12" ht="15.75">
      <c r="A908" s="222"/>
      <c r="B908" s="160"/>
      <c r="C908" s="160"/>
      <c r="D908" s="160"/>
      <c r="E908" s="160"/>
      <c r="F908" s="222"/>
      <c r="G908" s="223"/>
      <c r="H908" s="224"/>
      <c r="I908" s="160"/>
      <c r="J908" s="160"/>
      <c r="K908" s="160"/>
      <c r="L908" s="160"/>
    </row>
    <row r="909" spans="1:12" ht="15.75">
      <c r="A909" s="222"/>
      <c r="B909" s="160"/>
      <c r="C909" s="160"/>
      <c r="D909" s="160"/>
      <c r="E909" s="160"/>
      <c r="F909" s="222"/>
      <c r="G909" s="223"/>
      <c r="H909" s="224"/>
      <c r="I909" s="160"/>
      <c r="J909" s="160"/>
      <c r="K909" s="160"/>
      <c r="L909" s="160"/>
    </row>
    <row r="910" spans="1:12" ht="15.75">
      <c r="A910" s="222"/>
      <c r="B910" s="160"/>
      <c r="C910" s="160"/>
      <c r="D910" s="160"/>
      <c r="E910" s="160"/>
      <c r="F910" s="222"/>
      <c r="G910" s="223"/>
      <c r="H910" s="224"/>
      <c r="I910" s="160"/>
      <c r="J910" s="160"/>
      <c r="K910" s="160"/>
      <c r="L910" s="160"/>
    </row>
    <row r="911" spans="1:12" ht="15.75">
      <c r="A911" s="222"/>
      <c r="B911" s="160"/>
      <c r="C911" s="160"/>
      <c r="D911" s="160"/>
      <c r="E911" s="160"/>
      <c r="F911" s="222"/>
      <c r="G911" s="223"/>
      <c r="H911" s="224"/>
      <c r="I911" s="160"/>
      <c r="J911" s="160"/>
      <c r="K911" s="160"/>
      <c r="L911" s="160"/>
    </row>
    <row r="912" spans="1:12" ht="15.75">
      <c r="A912" s="222"/>
      <c r="B912" s="160"/>
      <c r="C912" s="160"/>
      <c r="D912" s="160"/>
      <c r="E912" s="160"/>
      <c r="F912" s="222"/>
      <c r="G912" s="223"/>
      <c r="H912" s="224"/>
      <c r="I912" s="160"/>
      <c r="J912" s="160"/>
      <c r="K912" s="160"/>
      <c r="L912" s="160"/>
    </row>
    <row r="913" spans="1:12" ht="15.75">
      <c r="A913" s="222"/>
      <c r="B913" s="160"/>
      <c r="C913" s="160"/>
      <c r="D913" s="160"/>
      <c r="E913" s="160"/>
      <c r="F913" s="222"/>
      <c r="G913" s="223"/>
      <c r="H913" s="224"/>
      <c r="I913" s="160"/>
      <c r="J913" s="160"/>
      <c r="K913" s="160"/>
      <c r="L913" s="160"/>
    </row>
    <row r="914" spans="1:12" ht="15.75">
      <c r="A914" s="222"/>
      <c r="B914" s="160"/>
      <c r="C914" s="160"/>
      <c r="D914" s="160"/>
      <c r="E914" s="160"/>
      <c r="F914" s="222"/>
      <c r="G914" s="223"/>
      <c r="H914" s="224"/>
      <c r="I914" s="160"/>
      <c r="J914" s="160"/>
      <c r="K914" s="160"/>
      <c r="L914" s="160"/>
    </row>
    <row r="915" spans="1:12" ht="15.75">
      <c r="A915" s="222"/>
      <c r="B915" s="160"/>
      <c r="C915" s="160"/>
      <c r="D915" s="160"/>
      <c r="E915" s="160"/>
      <c r="F915" s="222"/>
      <c r="G915" s="223"/>
      <c r="H915" s="224"/>
      <c r="I915" s="160"/>
      <c r="J915" s="160"/>
      <c r="K915" s="160"/>
      <c r="L915" s="160"/>
    </row>
    <row r="916" spans="1:12" ht="15.75">
      <c r="A916" s="222"/>
      <c r="B916" s="160"/>
      <c r="C916" s="160"/>
      <c r="D916" s="160"/>
      <c r="E916" s="160"/>
      <c r="F916" s="222"/>
      <c r="G916" s="223"/>
      <c r="H916" s="224"/>
      <c r="I916" s="160"/>
      <c r="J916" s="160"/>
      <c r="K916" s="160"/>
      <c r="L916" s="160"/>
    </row>
    <row r="917" spans="1:12" ht="15.75">
      <c r="A917" s="222"/>
      <c r="B917" s="160"/>
      <c r="C917" s="160"/>
      <c r="D917" s="160"/>
      <c r="E917" s="160"/>
      <c r="F917" s="222"/>
      <c r="G917" s="223"/>
      <c r="H917" s="224"/>
      <c r="I917" s="160"/>
      <c r="J917" s="160"/>
      <c r="K917" s="160"/>
      <c r="L917" s="160"/>
    </row>
    <row r="918" spans="1:12" ht="15.75">
      <c r="A918" s="222"/>
      <c r="B918" s="160"/>
      <c r="C918" s="160"/>
      <c r="D918" s="160"/>
      <c r="E918" s="160"/>
      <c r="F918" s="222"/>
      <c r="G918" s="223"/>
      <c r="H918" s="224"/>
      <c r="I918" s="160"/>
      <c r="J918" s="160"/>
      <c r="K918" s="160"/>
      <c r="L918" s="160"/>
    </row>
    <row r="919" spans="1:12" ht="15.75">
      <c r="A919" s="222"/>
      <c r="B919" s="160"/>
      <c r="C919" s="160"/>
      <c r="D919" s="160"/>
      <c r="E919" s="160"/>
      <c r="F919" s="222"/>
      <c r="G919" s="223"/>
      <c r="H919" s="224"/>
      <c r="I919" s="160"/>
      <c r="J919" s="160"/>
      <c r="K919" s="160"/>
      <c r="L919" s="160"/>
    </row>
    <row r="920" spans="1:12" ht="15.75">
      <c r="A920" s="222"/>
      <c r="B920" s="160"/>
      <c r="C920" s="160"/>
      <c r="D920" s="160"/>
      <c r="E920" s="160"/>
      <c r="F920" s="222"/>
      <c r="G920" s="223"/>
      <c r="H920" s="224"/>
      <c r="I920" s="160"/>
      <c r="J920" s="160"/>
      <c r="K920" s="160"/>
      <c r="L920" s="160"/>
    </row>
    <row r="921" spans="1:12" ht="15.75">
      <c r="A921" s="222"/>
      <c r="B921" s="160"/>
      <c r="C921" s="160"/>
      <c r="D921" s="160"/>
      <c r="E921" s="160"/>
      <c r="F921" s="222"/>
      <c r="G921" s="223"/>
      <c r="H921" s="224"/>
      <c r="I921" s="160"/>
      <c r="J921" s="160"/>
      <c r="K921" s="160"/>
      <c r="L921" s="160"/>
    </row>
    <row r="922" spans="1:12" ht="15.75">
      <c r="A922" s="222"/>
      <c r="B922" s="160"/>
      <c r="C922" s="160"/>
      <c r="D922" s="160"/>
      <c r="E922" s="160"/>
      <c r="F922" s="222"/>
      <c r="G922" s="223"/>
      <c r="H922" s="224"/>
      <c r="I922" s="160"/>
      <c r="J922" s="160"/>
      <c r="K922" s="160"/>
      <c r="L922" s="160"/>
    </row>
    <row r="923" spans="1:12" ht="15.75">
      <c r="A923" s="222"/>
      <c r="B923" s="160"/>
      <c r="C923" s="160"/>
      <c r="D923" s="160"/>
      <c r="E923" s="160"/>
      <c r="F923" s="222"/>
      <c r="G923" s="223"/>
      <c r="H923" s="224"/>
      <c r="I923" s="160"/>
      <c r="J923" s="160"/>
      <c r="K923" s="160"/>
      <c r="L923" s="160"/>
    </row>
    <row r="924" spans="1:12" ht="15.75">
      <c r="A924" s="222"/>
      <c r="B924" s="160"/>
      <c r="C924" s="160"/>
      <c r="D924" s="160"/>
      <c r="E924" s="160"/>
      <c r="F924" s="222"/>
      <c r="G924" s="223"/>
      <c r="H924" s="224"/>
      <c r="I924" s="160"/>
      <c r="J924" s="160"/>
      <c r="K924" s="160"/>
      <c r="L924" s="160"/>
    </row>
    <row r="925" spans="1:12" ht="15.75">
      <c r="A925" s="222"/>
      <c r="B925" s="160"/>
      <c r="C925" s="160"/>
      <c r="D925" s="160"/>
      <c r="E925" s="160"/>
      <c r="F925" s="222"/>
      <c r="G925" s="223"/>
      <c r="H925" s="224"/>
      <c r="I925" s="160"/>
      <c r="J925" s="160"/>
      <c r="K925" s="160"/>
      <c r="L925" s="160"/>
    </row>
    <row r="926" spans="1:12" ht="15.75">
      <c r="A926" s="222"/>
      <c r="B926" s="160"/>
      <c r="C926" s="160"/>
      <c r="D926" s="160"/>
      <c r="E926" s="160"/>
      <c r="F926" s="222"/>
      <c r="G926" s="223"/>
      <c r="H926" s="224"/>
      <c r="I926" s="160"/>
      <c r="J926" s="160"/>
      <c r="K926" s="160"/>
      <c r="L926" s="160"/>
    </row>
    <row r="927" spans="1:12" ht="15.75">
      <c r="A927" s="222"/>
      <c r="B927" s="160"/>
      <c r="C927" s="160"/>
      <c r="D927" s="160"/>
      <c r="E927" s="160"/>
      <c r="F927" s="222"/>
      <c r="G927" s="223"/>
      <c r="H927" s="224"/>
      <c r="I927" s="160"/>
      <c r="J927" s="160"/>
      <c r="K927" s="160"/>
      <c r="L927" s="160"/>
    </row>
    <row r="928" spans="1:12" ht="15.75">
      <c r="A928" s="222"/>
      <c r="B928" s="160"/>
      <c r="C928" s="160"/>
      <c r="D928" s="160"/>
      <c r="E928" s="160"/>
      <c r="F928" s="222"/>
      <c r="G928" s="223"/>
      <c r="H928" s="224"/>
      <c r="I928" s="160"/>
      <c r="J928" s="160"/>
      <c r="K928" s="160"/>
      <c r="L928" s="160"/>
    </row>
    <row r="929" spans="1:12" ht="15.75">
      <c r="A929" s="222"/>
      <c r="B929" s="160"/>
      <c r="C929" s="160"/>
      <c r="D929" s="160"/>
      <c r="E929" s="160"/>
      <c r="F929" s="222"/>
      <c r="G929" s="223"/>
      <c r="H929" s="224"/>
      <c r="I929" s="160"/>
      <c r="J929" s="160"/>
      <c r="K929" s="160"/>
      <c r="L929" s="160"/>
    </row>
    <row r="930" spans="1:12" ht="15.75">
      <c r="A930" s="222"/>
      <c r="B930" s="160"/>
      <c r="C930" s="160"/>
      <c r="D930" s="160"/>
      <c r="E930" s="160"/>
      <c r="F930" s="222"/>
      <c r="G930" s="223"/>
      <c r="H930" s="224"/>
      <c r="I930" s="160"/>
      <c r="J930" s="160"/>
      <c r="K930" s="160"/>
      <c r="L930" s="160"/>
    </row>
    <row r="931" spans="1:12" ht="15.75">
      <c r="A931" s="222"/>
      <c r="B931" s="160"/>
      <c r="C931" s="160"/>
      <c r="D931" s="160"/>
      <c r="E931" s="160"/>
      <c r="F931" s="222"/>
      <c r="G931" s="223"/>
      <c r="H931" s="224"/>
      <c r="I931" s="160"/>
      <c r="J931" s="160"/>
      <c r="K931" s="160"/>
      <c r="L931" s="160"/>
    </row>
    <row r="932" spans="1:12" ht="15.75">
      <c r="A932" s="222"/>
      <c r="B932" s="160"/>
      <c r="C932" s="160"/>
      <c r="D932" s="160"/>
      <c r="E932" s="160"/>
      <c r="F932" s="222"/>
      <c r="G932" s="223"/>
      <c r="H932" s="224"/>
      <c r="I932" s="160"/>
      <c r="J932" s="160"/>
      <c r="K932" s="160"/>
      <c r="L932" s="160"/>
    </row>
    <row r="933" spans="1:12" ht="15.75">
      <c r="A933" s="222"/>
      <c r="B933" s="160"/>
      <c r="C933" s="160"/>
      <c r="D933" s="160"/>
      <c r="E933" s="160"/>
      <c r="F933" s="222"/>
      <c r="G933" s="223"/>
      <c r="H933" s="224"/>
      <c r="I933" s="160"/>
      <c r="J933" s="160"/>
      <c r="K933" s="160"/>
      <c r="L933" s="160"/>
    </row>
    <row r="934" spans="1:12" ht="15.75">
      <c r="A934" s="222"/>
      <c r="B934" s="160"/>
      <c r="C934" s="160"/>
      <c r="D934" s="160"/>
      <c r="E934" s="160"/>
      <c r="F934" s="222"/>
      <c r="G934" s="223"/>
      <c r="H934" s="224"/>
      <c r="I934" s="160"/>
      <c r="J934" s="160"/>
      <c r="K934" s="160"/>
      <c r="L934" s="160"/>
    </row>
    <row r="935" spans="1:12" ht="15.75">
      <c r="A935" s="222"/>
      <c r="B935" s="160"/>
      <c r="C935" s="160"/>
      <c r="D935" s="160"/>
      <c r="E935" s="160"/>
      <c r="F935" s="222"/>
      <c r="G935" s="223"/>
      <c r="H935" s="224"/>
      <c r="I935" s="160"/>
      <c r="J935" s="160"/>
      <c r="K935" s="160"/>
      <c r="L935" s="160"/>
    </row>
    <row r="936" spans="1:12" ht="15.75">
      <c r="A936" s="222"/>
      <c r="B936" s="160"/>
      <c r="C936" s="160"/>
      <c r="D936" s="160"/>
      <c r="E936" s="160"/>
      <c r="F936" s="222"/>
      <c r="G936" s="223"/>
      <c r="H936" s="224"/>
      <c r="I936" s="160"/>
      <c r="J936" s="160"/>
      <c r="K936" s="160"/>
      <c r="L936" s="160"/>
    </row>
    <row r="937" spans="1:12" ht="15.75">
      <c r="A937" s="222"/>
      <c r="B937" s="160"/>
      <c r="C937" s="160"/>
      <c r="D937" s="160"/>
      <c r="E937" s="160"/>
      <c r="F937" s="222"/>
      <c r="G937" s="223"/>
      <c r="H937" s="224"/>
      <c r="I937" s="160"/>
      <c r="J937" s="160"/>
      <c r="K937" s="160"/>
      <c r="L937" s="160"/>
    </row>
    <row r="938" spans="1:12" ht="15.75">
      <c r="A938" s="222"/>
      <c r="B938" s="160"/>
      <c r="C938" s="160"/>
      <c r="D938" s="160"/>
      <c r="E938" s="160"/>
      <c r="F938" s="222"/>
      <c r="G938" s="223"/>
      <c r="H938" s="224"/>
      <c r="I938" s="160"/>
      <c r="J938" s="160"/>
      <c r="K938" s="160"/>
      <c r="L938" s="160"/>
    </row>
    <row r="939" spans="1:12" ht="15.75">
      <c r="A939" s="222"/>
      <c r="B939" s="160"/>
      <c r="C939" s="160"/>
      <c r="D939" s="160"/>
      <c r="E939" s="160"/>
      <c r="F939" s="222"/>
      <c r="G939" s="223"/>
      <c r="H939" s="224"/>
      <c r="I939" s="160"/>
      <c r="J939" s="160"/>
      <c r="K939" s="160"/>
      <c r="L939" s="160"/>
    </row>
    <row r="940" spans="1:12" ht="15.75">
      <c r="A940" s="222"/>
      <c r="B940" s="160"/>
      <c r="C940" s="160"/>
      <c r="D940" s="160"/>
      <c r="E940" s="160"/>
      <c r="F940" s="222"/>
      <c r="G940" s="223"/>
      <c r="H940" s="224"/>
      <c r="I940" s="160"/>
      <c r="J940" s="160"/>
      <c r="K940" s="160"/>
      <c r="L940" s="160"/>
    </row>
    <row r="941" spans="1:12" ht="15.75">
      <c r="A941" s="222"/>
      <c r="B941" s="160"/>
      <c r="C941" s="160"/>
      <c r="D941" s="160"/>
      <c r="E941" s="160"/>
      <c r="F941" s="222"/>
      <c r="G941" s="223"/>
      <c r="H941" s="224"/>
      <c r="I941" s="160"/>
      <c r="J941" s="160"/>
      <c r="K941" s="160"/>
      <c r="L941" s="160"/>
    </row>
    <row r="942" spans="1:12" ht="15.75">
      <c r="A942" s="222"/>
      <c r="B942" s="160"/>
      <c r="C942" s="160"/>
      <c r="D942" s="160"/>
      <c r="E942" s="160"/>
      <c r="F942" s="222"/>
      <c r="G942" s="223"/>
      <c r="H942" s="224"/>
      <c r="I942" s="160"/>
      <c r="J942" s="160"/>
      <c r="K942" s="160"/>
      <c r="L942" s="160"/>
    </row>
    <row r="943" spans="1:12" ht="15.75">
      <c r="A943" s="222"/>
      <c r="B943" s="160"/>
      <c r="C943" s="160"/>
      <c r="D943" s="160"/>
      <c r="E943" s="160"/>
      <c r="F943" s="222"/>
      <c r="G943" s="223"/>
      <c r="H943" s="224"/>
      <c r="I943" s="160"/>
      <c r="J943" s="160"/>
      <c r="K943" s="160"/>
      <c r="L943" s="160"/>
    </row>
    <row r="944" spans="1:12" ht="15.75">
      <c r="A944" s="222"/>
      <c r="B944" s="160"/>
      <c r="C944" s="160"/>
      <c r="D944" s="160"/>
      <c r="E944" s="160"/>
      <c r="F944" s="222"/>
      <c r="G944" s="223"/>
      <c r="H944" s="224"/>
      <c r="I944" s="160"/>
      <c r="J944" s="160"/>
      <c r="K944" s="160"/>
      <c r="L944" s="160"/>
    </row>
    <row r="945" spans="1:12" ht="15.75">
      <c r="A945" s="222"/>
      <c r="B945" s="160"/>
      <c r="C945" s="160"/>
      <c r="D945" s="160"/>
      <c r="E945" s="160"/>
      <c r="F945" s="222"/>
      <c r="G945" s="223"/>
      <c r="H945" s="224"/>
      <c r="I945" s="160"/>
      <c r="J945" s="160"/>
      <c r="K945" s="160"/>
      <c r="L945" s="160"/>
    </row>
    <row r="946" spans="1:12" ht="15.75">
      <c r="A946" s="222"/>
      <c r="B946" s="160"/>
      <c r="C946" s="160"/>
      <c r="D946" s="160"/>
      <c r="E946" s="160"/>
      <c r="F946" s="222"/>
      <c r="G946" s="223"/>
      <c r="H946" s="224"/>
      <c r="I946" s="160"/>
      <c r="J946" s="160"/>
      <c r="K946" s="160"/>
      <c r="L946" s="160"/>
    </row>
    <row r="947" spans="1:12" ht="15.75">
      <c r="A947" s="222"/>
      <c r="B947" s="160"/>
      <c r="C947" s="160"/>
      <c r="D947" s="160"/>
      <c r="E947" s="160"/>
      <c r="F947" s="222"/>
      <c r="G947" s="223"/>
      <c r="H947" s="224"/>
      <c r="I947" s="160"/>
      <c r="J947" s="160"/>
      <c r="K947" s="160"/>
      <c r="L947" s="160"/>
    </row>
    <row r="948" spans="1:12" ht="15.75">
      <c r="A948" s="222"/>
      <c r="B948" s="160"/>
      <c r="C948" s="160"/>
      <c r="D948" s="160"/>
      <c r="E948" s="160"/>
      <c r="F948" s="222"/>
      <c r="G948" s="223"/>
      <c r="H948" s="224"/>
      <c r="I948" s="160"/>
      <c r="J948" s="160"/>
      <c r="K948" s="160"/>
      <c r="L948" s="160"/>
    </row>
    <row r="949" spans="1:12" ht="15.75">
      <c r="A949" s="222"/>
      <c r="B949" s="160"/>
      <c r="C949" s="160"/>
      <c r="D949" s="160"/>
      <c r="E949" s="160"/>
      <c r="F949" s="222"/>
      <c r="G949" s="223"/>
      <c r="H949" s="224"/>
      <c r="I949" s="160"/>
      <c r="J949" s="160"/>
      <c r="K949" s="160"/>
      <c r="L949" s="160"/>
    </row>
    <row r="950" spans="1:12" ht="15.75">
      <c r="A950" s="222"/>
      <c r="B950" s="160"/>
      <c r="C950" s="160"/>
      <c r="D950" s="160"/>
      <c r="E950" s="160"/>
      <c r="F950" s="222"/>
      <c r="G950" s="223"/>
      <c r="H950" s="224"/>
      <c r="I950" s="160"/>
      <c r="J950" s="160"/>
      <c r="K950" s="160"/>
      <c r="L950" s="160"/>
    </row>
    <row r="951" spans="1:12" ht="15.75">
      <c r="A951" s="222"/>
      <c r="B951" s="160"/>
      <c r="C951" s="160"/>
      <c r="D951" s="160"/>
      <c r="E951" s="160"/>
      <c r="F951" s="222"/>
      <c r="G951" s="223"/>
      <c r="H951" s="224"/>
      <c r="I951" s="160"/>
      <c r="J951" s="160"/>
      <c r="K951" s="160"/>
      <c r="L951" s="160"/>
    </row>
    <row r="952" spans="1:12" ht="15.75">
      <c r="A952" s="222"/>
      <c r="B952" s="160"/>
      <c r="C952" s="160"/>
      <c r="D952" s="160"/>
      <c r="E952" s="160"/>
      <c r="F952" s="222"/>
      <c r="G952" s="223"/>
      <c r="H952" s="224"/>
      <c r="I952" s="160"/>
      <c r="J952" s="160"/>
      <c r="K952" s="160"/>
      <c r="L952" s="160"/>
    </row>
    <row r="953" spans="1:12" ht="15.75">
      <c r="A953" s="222"/>
      <c r="B953" s="160"/>
      <c r="C953" s="160"/>
      <c r="D953" s="160"/>
      <c r="E953" s="160"/>
      <c r="F953" s="222"/>
      <c r="G953" s="223"/>
      <c r="H953" s="224"/>
      <c r="I953" s="160"/>
      <c r="J953" s="160"/>
      <c r="K953" s="160"/>
      <c r="L953" s="160"/>
    </row>
    <row r="954" spans="1:12" ht="15.75">
      <c r="A954" s="222"/>
      <c r="B954" s="160"/>
      <c r="C954" s="160"/>
      <c r="D954" s="160"/>
      <c r="E954" s="160"/>
      <c r="F954" s="222"/>
      <c r="G954" s="223"/>
      <c r="H954" s="224"/>
      <c r="I954" s="160"/>
      <c r="J954" s="160"/>
      <c r="K954" s="160"/>
      <c r="L954" s="160"/>
    </row>
    <row r="955" spans="1:12" ht="15.75">
      <c r="A955" s="222"/>
      <c r="B955" s="160"/>
      <c r="C955" s="160"/>
      <c r="D955" s="160"/>
      <c r="E955" s="160"/>
      <c r="F955" s="222"/>
      <c r="G955" s="223"/>
      <c r="H955" s="224"/>
      <c r="I955" s="160"/>
      <c r="J955" s="160"/>
      <c r="K955" s="160"/>
      <c r="L955" s="160"/>
    </row>
    <row r="956" spans="1:12" ht="15.75">
      <c r="A956" s="222"/>
      <c r="B956" s="160"/>
      <c r="C956" s="160"/>
      <c r="D956" s="160"/>
      <c r="E956" s="160"/>
      <c r="F956" s="222"/>
      <c r="G956" s="223"/>
      <c r="H956" s="224"/>
      <c r="I956" s="160"/>
      <c r="J956" s="160"/>
      <c r="K956" s="160"/>
      <c r="L956" s="160"/>
    </row>
    <row r="957" spans="1:12" ht="15.75">
      <c r="A957" s="222"/>
      <c r="B957" s="160"/>
      <c r="C957" s="160"/>
      <c r="D957" s="160"/>
      <c r="E957" s="160"/>
      <c r="F957" s="222"/>
      <c r="G957" s="223"/>
      <c r="H957" s="224"/>
      <c r="I957" s="160"/>
      <c r="J957" s="160"/>
      <c r="K957" s="160"/>
      <c r="L957" s="160"/>
    </row>
    <row r="958" spans="1:12" ht="15.75">
      <c r="A958" s="222"/>
      <c r="B958" s="160"/>
      <c r="C958" s="160"/>
      <c r="D958" s="160"/>
      <c r="E958" s="160"/>
      <c r="F958" s="222"/>
      <c r="G958" s="223"/>
      <c r="H958" s="224"/>
      <c r="I958" s="160"/>
      <c r="J958" s="160"/>
      <c r="K958" s="160"/>
      <c r="L958" s="160"/>
    </row>
    <row r="959" spans="1:12" ht="15.75">
      <c r="A959" s="222"/>
      <c r="B959" s="160"/>
      <c r="C959" s="160"/>
      <c r="D959" s="160"/>
      <c r="E959" s="160"/>
      <c r="F959" s="222"/>
      <c r="G959" s="223"/>
      <c r="H959" s="224"/>
      <c r="I959" s="160"/>
      <c r="J959" s="160"/>
      <c r="K959" s="160"/>
      <c r="L959" s="160"/>
    </row>
    <row r="960" spans="1:12" ht="15.75">
      <c r="A960" s="222"/>
      <c r="B960" s="160"/>
      <c r="C960" s="160"/>
      <c r="D960" s="160"/>
      <c r="E960" s="160"/>
      <c r="F960" s="222"/>
      <c r="G960" s="223"/>
      <c r="H960" s="224"/>
      <c r="I960" s="160"/>
      <c r="J960" s="160"/>
      <c r="K960" s="160"/>
      <c r="L960" s="160"/>
    </row>
    <row r="961" spans="1:12" ht="15.75">
      <c r="A961" s="222"/>
      <c r="B961" s="160"/>
      <c r="C961" s="160"/>
      <c r="D961" s="160"/>
      <c r="E961" s="160"/>
      <c r="F961" s="222"/>
      <c r="G961" s="223"/>
      <c r="H961" s="224"/>
      <c r="I961" s="160"/>
      <c r="J961" s="160"/>
      <c r="K961" s="160"/>
      <c r="L961" s="160"/>
    </row>
    <row r="962" spans="1:12" ht="15.75">
      <c r="A962" s="222"/>
      <c r="B962" s="160"/>
      <c r="C962" s="160"/>
      <c r="D962" s="160"/>
      <c r="E962" s="160"/>
      <c r="F962" s="222"/>
      <c r="G962" s="223"/>
      <c r="H962" s="224"/>
      <c r="I962" s="160"/>
      <c r="J962" s="160"/>
      <c r="K962" s="160"/>
      <c r="L962" s="160"/>
    </row>
    <row r="963" spans="1:12" ht="15.75">
      <c r="A963" s="222"/>
      <c r="B963" s="160"/>
      <c r="C963" s="160"/>
      <c r="D963" s="160"/>
      <c r="E963" s="160"/>
      <c r="F963" s="222"/>
      <c r="G963" s="223"/>
      <c r="H963" s="224"/>
      <c r="I963" s="160"/>
      <c r="J963" s="160"/>
      <c r="K963" s="160"/>
      <c r="L963" s="160"/>
    </row>
    <row r="964" spans="1:12" ht="15.75">
      <c r="A964" s="222"/>
      <c r="B964" s="160"/>
      <c r="C964" s="160"/>
      <c r="D964" s="160"/>
      <c r="E964" s="160"/>
      <c r="F964" s="222"/>
      <c r="G964" s="223"/>
      <c r="H964" s="224"/>
      <c r="I964" s="160"/>
      <c r="J964" s="160"/>
      <c r="K964" s="160"/>
      <c r="L964" s="160"/>
    </row>
    <row r="965" spans="1:12" ht="15.75">
      <c r="A965" s="222"/>
      <c r="B965" s="160"/>
      <c r="C965" s="160"/>
      <c r="D965" s="160"/>
      <c r="E965" s="160"/>
      <c r="F965" s="222"/>
      <c r="G965" s="223"/>
      <c r="H965" s="224"/>
      <c r="I965" s="160"/>
      <c r="J965" s="160"/>
      <c r="K965" s="160"/>
      <c r="L965" s="160"/>
    </row>
    <row r="966" spans="1:12" ht="15.75">
      <c r="A966" s="222"/>
      <c r="B966" s="160"/>
      <c r="C966" s="160"/>
      <c r="D966" s="160"/>
      <c r="E966" s="160"/>
      <c r="F966" s="222"/>
      <c r="G966" s="223"/>
      <c r="H966" s="224"/>
      <c r="I966" s="160"/>
      <c r="J966" s="160"/>
      <c r="K966" s="160"/>
      <c r="L966" s="160"/>
    </row>
    <row r="967" spans="1:12" ht="15.75">
      <c r="A967" s="222"/>
      <c r="B967" s="160"/>
      <c r="C967" s="160"/>
      <c r="D967" s="160"/>
      <c r="E967" s="160"/>
      <c r="F967" s="222"/>
      <c r="G967" s="223"/>
      <c r="H967" s="224"/>
      <c r="I967" s="160"/>
      <c r="J967" s="160"/>
      <c r="K967" s="160"/>
      <c r="L967" s="160"/>
    </row>
    <row r="968" spans="1:12" ht="15.75">
      <c r="A968" s="222"/>
      <c r="B968" s="160"/>
      <c r="C968" s="160"/>
      <c r="D968" s="160"/>
      <c r="E968" s="160"/>
      <c r="F968" s="222"/>
      <c r="G968" s="223"/>
      <c r="H968" s="224"/>
      <c r="I968" s="160"/>
      <c r="J968" s="160"/>
      <c r="K968" s="160"/>
      <c r="L968" s="160"/>
    </row>
    <row r="969" spans="1:12" ht="15.75">
      <c r="A969" s="222"/>
      <c r="B969" s="160"/>
      <c r="C969" s="160"/>
      <c r="D969" s="160"/>
      <c r="E969" s="160"/>
      <c r="F969" s="222"/>
      <c r="G969" s="223"/>
      <c r="H969" s="224"/>
      <c r="I969" s="160"/>
      <c r="J969" s="160"/>
      <c r="K969" s="160"/>
      <c r="L969" s="160"/>
    </row>
    <row r="970" spans="1:12" ht="15.75">
      <c r="A970" s="222"/>
      <c r="B970" s="160"/>
      <c r="C970" s="160"/>
      <c r="D970" s="160"/>
      <c r="E970" s="160"/>
      <c r="F970" s="222"/>
      <c r="G970" s="223"/>
      <c r="H970" s="224"/>
      <c r="I970" s="160"/>
      <c r="J970" s="160"/>
      <c r="K970" s="160"/>
      <c r="L970" s="160"/>
    </row>
    <row r="971" spans="1:12" ht="15.75">
      <c r="A971" s="222"/>
      <c r="B971" s="160"/>
      <c r="C971" s="160"/>
      <c r="D971" s="160"/>
      <c r="E971" s="160"/>
      <c r="F971" s="222"/>
      <c r="G971" s="223"/>
      <c r="H971" s="224"/>
      <c r="I971" s="160"/>
      <c r="J971" s="160"/>
      <c r="K971" s="160"/>
      <c r="L971" s="160"/>
    </row>
    <row r="972" spans="1:12" ht="15.75">
      <c r="A972" s="222"/>
      <c r="B972" s="160"/>
      <c r="C972" s="160"/>
      <c r="D972" s="160"/>
      <c r="E972" s="160"/>
      <c r="F972" s="222"/>
      <c r="G972" s="223"/>
      <c r="H972" s="224"/>
      <c r="I972" s="160"/>
      <c r="J972" s="160"/>
      <c r="K972" s="160"/>
      <c r="L972" s="160"/>
    </row>
    <row r="973" spans="1:12" ht="15.75">
      <c r="A973" s="222"/>
      <c r="B973" s="160"/>
      <c r="C973" s="160"/>
      <c r="D973" s="160"/>
      <c r="E973" s="160"/>
      <c r="F973" s="222"/>
      <c r="G973" s="223"/>
      <c r="H973" s="224"/>
      <c r="I973" s="160"/>
      <c r="J973" s="160"/>
      <c r="K973" s="160"/>
      <c r="L973" s="160"/>
    </row>
    <row r="974" spans="1:12" ht="15.75">
      <c r="A974" s="222"/>
      <c r="B974" s="160"/>
      <c r="C974" s="160"/>
      <c r="D974" s="160"/>
      <c r="E974" s="160"/>
      <c r="F974" s="222"/>
      <c r="G974" s="223"/>
      <c r="H974" s="224"/>
      <c r="I974" s="160"/>
      <c r="J974" s="160"/>
      <c r="K974" s="160"/>
      <c r="L974" s="160"/>
    </row>
    <row r="975" spans="1:12" ht="15.75">
      <c r="A975" s="222"/>
      <c r="B975" s="160"/>
      <c r="C975" s="160"/>
      <c r="D975" s="160"/>
      <c r="E975" s="160"/>
      <c r="F975" s="222"/>
      <c r="G975" s="223"/>
      <c r="H975" s="224"/>
      <c r="I975" s="160"/>
      <c r="J975" s="160"/>
      <c r="K975" s="160"/>
      <c r="L975" s="160"/>
    </row>
    <row r="976" spans="1:12" ht="15.75">
      <c r="A976" s="222"/>
      <c r="B976" s="160"/>
      <c r="C976" s="160"/>
      <c r="D976" s="160"/>
      <c r="E976" s="160"/>
      <c r="F976" s="222"/>
      <c r="G976" s="223"/>
      <c r="H976" s="224"/>
      <c r="I976" s="160"/>
      <c r="J976" s="160"/>
      <c r="K976" s="160"/>
      <c r="L976" s="160"/>
    </row>
    <row r="977" spans="1:12" ht="15.75">
      <c r="A977" s="222"/>
      <c r="B977" s="160"/>
      <c r="C977" s="160"/>
      <c r="D977" s="160"/>
      <c r="E977" s="160"/>
      <c r="F977" s="222"/>
      <c r="G977" s="223"/>
      <c r="H977" s="224"/>
      <c r="I977" s="160"/>
      <c r="J977" s="160"/>
      <c r="K977" s="160"/>
      <c r="L977" s="160"/>
    </row>
    <row r="978" spans="1:12" ht="15.75">
      <c r="A978" s="222"/>
      <c r="B978" s="160"/>
      <c r="C978" s="160"/>
      <c r="D978" s="160"/>
      <c r="E978" s="160"/>
      <c r="F978" s="222"/>
      <c r="G978" s="223"/>
      <c r="H978" s="224"/>
      <c r="I978" s="160"/>
      <c r="J978" s="160"/>
      <c r="K978" s="160"/>
      <c r="L978" s="160"/>
    </row>
    <row r="979" spans="1:12" ht="15.75">
      <c r="A979" s="222"/>
      <c r="B979" s="160"/>
      <c r="C979" s="160"/>
      <c r="D979" s="160"/>
      <c r="E979" s="160"/>
      <c r="F979" s="222"/>
      <c r="G979" s="223"/>
      <c r="H979" s="224"/>
      <c r="I979" s="160"/>
      <c r="J979" s="160"/>
      <c r="K979" s="160"/>
      <c r="L979" s="160"/>
    </row>
    <row r="980" spans="1:12" ht="15.75">
      <c r="A980" s="222"/>
      <c r="B980" s="160"/>
      <c r="C980" s="160"/>
      <c r="D980" s="160"/>
      <c r="E980" s="160"/>
      <c r="F980" s="222"/>
      <c r="G980" s="223"/>
      <c r="H980" s="224"/>
      <c r="I980" s="160"/>
      <c r="J980" s="160"/>
      <c r="K980" s="160"/>
      <c r="L980" s="160"/>
    </row>
    <row r="981" spans="1:12" ht="15.75">
      <c r="A981" s="222"/>
      <c r="B981" s="160"/>
      <c r="C981" s="160"/>
      <c r="D981" s="160"/>
      <c r="E981" s="160"/>
      <c r="F981" s="222"/>
      <c r="G981" s="223"/>
      <c r="H981" s="224"/>
      <c r="I981" s="160"/>
      <c r="J981" s="160"/>
      <c r="K981" s="160"/>
      <c r="L981" s="160"/>
    </row>
    <row r="982" spans="1:12" ht="15.75">
      <c r="A982" s="222"/>
      <c r="B982" s="160"/>
      <c r="C982" s="160"/>
      <c r="D982" s="160"/>
      <c r="E982" s="160"/>
      <c r="F982" s="222"/>
      <c r="G982" s="223"/>
      <c r="H982" s="224"/>
      <c r="I982" s="160"/>
      <c r="J982" s="160"/>
      <c r="K982" s="160"/>
      <c r="L982" s="160"/>
    </row>
    <row r="983" spans="1:12" ht="15.75">
      <c r="A983" s="222"/>
      <c r="B983" s="160"/>
      <c r="C983" s="160"/>
      <c r="D983" s="160"/>
      <c r="E983" s="160"/>
      <c r="F983" s="222"/>
      <c r="G983" s="223"/>
      <c r="H983" s="224"/>
      <c r="I983" s="160"/>
      <c r="J983" s="160"/>
      <c r="K983" s="160"/>
      <c r="L983" s="160"/>
    </row>
    <row r="984" spans="1:12" ht="15.75">
      <c r="A984" s="222"/>
      <c r="B984" s="160"/>
      <c r="C984" s="160"/>
      <c r="D984" s="160"/>
      <c r="E984" s="160"/>
      <c r="F984" s="222"/>
      <c r="G984" s="223"/>
      <c r="H984" s="224"/>
      <c r="I984" s="160"/>
      <c r="J984" s="160"/>
      <c r="K984" s="160"/>
      <c r="L984" s="160"/>
    </row>
    <row r="985" spans="1:12" ht="15.75">
      <c r="A985" s="222"/>
      <c r="B985" s="160"/>
      <c r="C985" s="160"/>
      <c r="D985" s="160"/>
      <c r="E985" s="160"/>
      <c r="F985" s="222"/>
      <c r="G985" s="223"/>
      <c r="H985" s="224"/>
      <c r="I985" s="160"/>
      <c r="J985" s="160"/>
      <c r="K985" s="160"/>
      <c r="L985" s="160"/>
    </row>
    <row r="986" spans="1:12" ht="15.75">
      <c r="A986" s="222"/>
      <c r="B986" s="160"/>
      <c r="C986" s="160"/>
      <c r="D986" s="160"/>
      <c r="E986" s="160"/>
      <c r="F986" s="222"/>
      <c r="G986" s="223"/>
      <c r="H986" s="224"/>
      <c r="I986" s="160"/>
      <c r="J986" s="160"/>
      <c r="K986" s="160"/>
      <c r="L986" s="160"/>
    </row>
    <row r="987" spans="1:12" ht="15.75">
      <c r="A987" s="222"/>
      <c r="B987" s="160"/>
      <c r="C987" s="160"/>
      <c r="D987" s="160"/>
      <c r="E987" s="160"/>
      <c r="F987" s="222"/>
      <c r="G987" s="223"/>
      <c r="H987" s="224"/>
      <c r="I987" s="160"/>
      <c r="J987" s="160"/>
      <c r="K987" s="160"/>
      <c r="L987" s="160"/>
    </row>
    <row r="988" spans="1:12" ht="15.75">
      <c r="A988" s="222"/>
      <c r="B988" s="160"/>
      <c r="C988" s="160"/>
      <c r="D988" s="160"/>
      <c r="E988" s="160"/>
      <c r="F988" s="222"/>
      <c r="G988" s="223"/>
      <c r="H988" s="224"/>
      <c r="I988" s="160"/>
      <c r="J988" s="160"/>
      <c r="K988" s="160"/>
      <c r="L988" s="160"/>
    </row>
    <row r="989" spans="1:12" ht="15.75">
      <c r="A989" s="222"/>
      <c r="B989" s="160"/>
      <c r="C989" s="160"/>
      <c r="D989" s="160"/>
      <c r="E989" s="160"/>
      <c r="F989" s="222"/>
      <c r="G989" s="223"/>
      <c r="H989" s="224"/>
      <c r="I989" s="160"/>
      <c r="J989" s="160"/>
      <c r="K989" s="160"/>
      <c r="L989" s="160"/>
    </row>
    <row r="990" spans="1:12" ht="15.75">
      <c r="A990" s="222"/>
      <c r="B990" s="160"/>
      <c r="C990" s="160"/>
      <c r="D990" s="160"/>
      <c r="E990" s="160"/>
      <c r="F990" s="222"/>
      <c r="G990" s="223"/>
      <c r="H990" s="224"/>
      <c r="I990" s="160"/>
      <c r="J990" s="160"/>
      <c r="K990" s="160"/>
      <c r="L990" s="160"/>
    </row>
    <row r="991" spans="1:12" ht="15.75">
      <c r="A991" s="222"/>
      <c r="B991" s="160"/>
      <c r="C991" s="160"/>
      <c r="D991" s="160"/>
      <c r="E991" s="160"/>
      <c r="F991" s="222"/>
      <c r="G991" s="223"/>
      <c r="H991" s="224"/>
      <c r="I991" s="160"/>
      <c r="J991" s="160"/>
      <c r="K991" s="160"/>
      <c r="L991" s="160"/>
    </row>
    <row r="992" spans="1:12" ht="15.75">
      <c r="A992" s="222"/>
      <c r="B992" s="160"/>
      <c r="C992" s="160"/>
      <c r="D992" s="160"/>
      <c r="E992" s="160"/>
      <c r="F992" s="222"/>
      <c r="G992" s="223"/>
      <c r="H992" s="224"/>
      <c r="I992" s="160"/>
      <c r="J992" s="160"/>
      <c r="K992" s="160"/>
      <c r="L992" s="160"/>
    </row>
    <row r="993" spans="1:12" ht="15.75">
      <c r="A993" s="222"/>
      <c r="B993" s="160"/>
      <c r="C993" s="160"/>
      <c r="D993" s="160"/>
      <c r="E993" s="160"/>
      <c r="F993" s="222"/>
      <c r="G993" s="223"/>
      <c r="H993" s="224"/>
      <c r="I993" s="160"/>
      <c r="J993" s="160"/>
      <c r="K993" s="160"/>
      <c r="L993" s="160"/>
    </row>
    <row r="994" spans="1:12" ht="15.75">
      <c r="A994" s="222"/>
      <c r="B994" s="160"/>
      <c r="C994" s="160"/>
      <c r="D994" s="160"/>
      <c r="E994" s="160"/>
      <c r="F994" s="222"/>
      <c r="G994" s="223"/>
      <c r="H994" s="224"/>
      <c r="I994" s="160"/>
      <c r="J994" s="160"/>
      <c r="K994" s="160"/>
      <c r="L994" s="160"/>
    </row>
    <row r="995" spans="1:12" ht="15.75">
      <c r="A995" s="222"/>
      <c r="B995" s="160"/>
      <c r="C995" s="160"/>
      <c r="D995" s="160"/>
      <c r="E995" s="160"/>
      <c r="F995" s="222"/>
      <c r="G995" s="223"/>
      <c r="H995" s="224"/>
      <c r="I995" s="160"/>
      <c r="J995" s="160"/>
      <c r="K995" s="160"/>
      <c r="L995" s="160"/>
    </row>
    <row r="996" spans="1:12" ht="15.75">
      <c r="A996" s="222"/>
      <c r="B996" s="160"/>
      <c r="C996" s="160"/>
      <c r="D996" s="160"/>
      <c r="E996" s="160"/>
      <c r="F996" s="222"/>
      <c r="G996" s="223"/>
      <c r="H996" s="224"/>
      <c r="I996" s="160"/>
      <c r="J996" s="160"/>
      <c r="K996" s="160"/>
      <c r="L996" s="160"/>
    </row>
    <row r="997" spans="1:12" ht="15.75">
      <c r="A997" s="222"/>
      <c r="B997" s="160"/>
      <c r="C997" s="160"/>
      <c r="D997" s="160"/>
      <c r="E997" s="160"/>
      <c r="F997" s="222"/>
      <c r="G997" s="223"/>
      <c r="H997" s="224"/>
      <c r="I997" s="160"/>
      <c r="J997" s="160"/>
      <c r="K997" s="160"/>
      <c r="L997" s="160"/>
    </row>
    <row r="998" spans="1:12" ht="15.75">
      <c r="A998" s="222"/>
      <c r="B998" s="160"/>
      <c r="C998" s="160"/>
      <c r="D998" s="160"/>
      <c r="E998" s="160"/>
      <c r="F998" s="222"/>
      <c r="G998" s="223"/>
      <c r="H998" s="224"/>
      <c r="I998" s="160"/>
      <c r="J998" s="160"/>
      <c r="K998" s="160"/>
      <c r="L998" s="160"/>
    </row>
    <row r="999" spans="1:12" ht="15.75">
      <c r="A999" s="222"/>
      <c r="B999" s="160"/>
      <c r="C999" s="160"/>
      <c r="D999" s="160"/>
      <c r="E999" s="160"/>
      <c r="F999" s="222"/>
      <c r="G999" s="223"/>
      <c r="H999" s="224"/>
      <c r="I999" s="160"/>
      <c r="J999" s="160"/>
      <c r="K999" s="160"/>
      <c r="L999" s="160"/>
    </row>
    <row r="1000" spans="1:12" ht="15.75">
      <c r="A1000" s="222"/>
      <c r="B1000" s="160"/>
      <c r="C1000" s="160"/>
      <c r="D1000" s="160"/>
      <c r="E1000" s="160"/>
      <c r="F1000" s="222"/>
      <c r="G1000" s="223"/>
      <c r="H1000" s="224"/>
      <c r="I1000" s="160"/>
      <c r="J1000" s="160"/>
      <c r="K1000" s="160"/>
      <c r="L1000" s="160"/>
    </row>
    <row r="1001" spans="1:12" ht="15.75">
      <c r="A1001" s="222"/>
      <c r="B1001" s="160"/>
      <c r="C1001" s="160"/>
      <c r="D1001" s="160"/>
      <c r="E1001" s="160"/>
      <c r="F1001" s="222"/>
      <c r="G1001" s="223"/>
      <c r="H1001" s="224"/>
      <c r="I1001" s="160"/>
      <c r="J1001" s="160"/>
      <c r="K1001" s="160"/>
      <c r="L1001" s="160"/>
    </row>
    <row r="1002" spans="1:12" ht="15.75">
      <c r="A1002" s="222"/>
      <c r="B1002" s="160"/>
      <c r="C1002" s="160"/>
      <c r="D1002" s="160"/>
      <c r="E1002" s="160"/>
      <c r="F1002" s="222"/>
      <c r="G1002" s="223"/>
      <c r="H1002" s="224"/>
      <c r="I1002" s="160"/>
      <c r="J1002" s="160"/>
      <c r="K1002" s="160"/>
      <c r="L1002" s="160"/>
    </row>
    <row r="1003" spans="1:12" ht="15.75">
      <c r="A1003" s="222"/>
      <c r="B1003" s="160"/>
      <c r="C1003" s="160"/>
      <c r="D1003" s="160"/>
      <c r="E1003" s="160"/>
      <c r="F1003" s="222"/>
      <c r="G1003" s="223"/>
      <c r="H1003" s="224"/>
      <c r="I1003" s="160"/>
      <c r="J1003" s="160"/>
      <c r="K1003" s="160"/>
      <c r="L1003" s="160"/>
    </row>
    <row r="1004" spans="1:12" ht="15.75">
      <c r="A1004" s="222"/>
      <c r="B1004" s="160"/>
      <c r="C1004" s="160"/>
      <c r="D1004" s="160"/>
      <c r="E1004" s="160"/>
      <c r="F1004" s="222"/>
      <c r="G1004" s="223"/>
      <c r="H1004" s="224"/>
      <c r="I1004" s="160"/>
      <c r="J1004" s="160"/>
      <c r="K1004" s="160"/>
      <c r="L1004" s="160"/>
    </row>
    <row r="1005" spans="1:12" ht="15.75">
      <c r="A1005" s="222"/>
      <c r="B1005" s="160"/>
      <c r="C1005" s="160"/>
      <c r="D1005" s="160"/>
      <c r="E1005" s="160"/>
      <c r="F1005" s="222"/>
      <c r="G1005" s="223"/>
      <c r="H1005" s="224"/>
      <c r="I1005" s="160"/>
      <c r="J1005" s="160"/>
      <c r="K1005" s="160"/>
      <c r="L1005" s="160"/>
    </row>
    <row r="1006" spans="1:12" ht="15.75">
      <c r="A1006" s="222"/>
      <c r="B1006" s="160"/>
      <c r="C1006" s="160"/>
      <c r="D1006" s="160"/>
      <c r="E1006" s="160"/>
      <c r="F1006" s="222"/>
      <c r="G1006" s="223"/>
      <c r="H1006" s="224"/>
      <c r="I1006" s="160"/>
      <c r="J1006" s="160"/>
      <c r="K1006" s="160"/>
      <c r="L1006" s="160"/>
    </row>
    <row r="1007" spans="1:12" ht="15.75">
      <c r="A1007" s="222"/>
      <c r="B1007" s="160"/>
      <c r="C1007" s="160"/>
      <c r="D1007" s="160"/>
      <c r="E1007" s="160"/>
      <c r="F1007" s="222"/>
      <c r="G1007" s="223"/>
      <c r="H1007" s="224"/>
      <c r="I1007" s="160"/>
      <c r="J1007" s="160"/>
      <c r="K1007" s="160"/>
      <c r="L1007" s="160"/>
    </row>
    <row r="1008" spans="1:12" ht="15.75">
      <c r="A1008" s="222"/>
      <c r="B1008" s="160"/>
      <c r="C1008" s="160"/>
      <c r="D1008" s="160"/>
      <c r="E1008" s="160"/>
      <c r="F1008" s="222"/>
      <c r="G1008" s="223"/>
      <c r="H1008" s="224"/>
      <c r="I1008" s="160"/>
      <c r="J1008" s="160"/>
      <c r="K1008" s="160"/>
      <c r="L1008" s="160"/>
    </row>
    <row r="1009" spans="1:12" ht="15.75">
      <c r="A1009" s="222"/>
      <c r="B1009" s="160"/>
      <c r="C1009" s="160"/>
      <c r="D1009" s="160"/>
      <c r="E1009" s="160"/>
      <c r="F1009" s="222"/>
      <c r="G1009" s="223"/>
      <c r="H1009" s="224"/>
      <c r="I1009" s="160"/>
      <c r="J1009" s="160"/>
      <c r="K1009" s="160"/>
      <c r="L1009" s="160"/>
    </row>
    <row r="1010" spans="1:12" ht="15.75">
      <c r="A1010" s="222"/>
      <c r="B1010" s="160"/>
      <c r="C1010" s="160"/>
      <c r="D1010" s="160"/>
      <c r="E1010" s="160"/>
      <c r="F1010" s="222"/>
      <c r="G1010" s="223"/>
      <c r="H1010" s="224"/>
      <c r="I1010" s="160"/>
      <c r="J1010" s="160"/>
      <c r="K1010" s="160"/>
      <c r="L1010" s="160"/>
    </row>
    <row r="1011" spans="1:12" ht="15.75">
      <c r="A1011" s="222"/>
      <c r="B1011" s="160"/>
      <c r="C1011" s="160"/>
      <c r="D1011" s="160"/>
      <c r="E1011" s="160"/>
      <c r="F1011" s="222"/>
      <c r="G1011" s="223"/>
      <c r="H1011" s="224"/>
      <c r="I1011" s="160"/>
      <c r="J1011" s="160"/>
      <c r="K1011" s="160"/>
      <c r="L1011" s="160"/>
    </row>
    <row r="1012" spans="1:12" ht="15.75">
      <c r="A1012" s="222"/>
      <c r="B1012" s="160"/>
      <c r="C1012" s="160"/>
      <c r="D1012" s="160"/>
      <c r="E1012" s="160"/>
      <c r="F1012" s="222"/>
      <c r="G1012" s="223"/>
      <c r="H1012" s="224"/>
      <c r="I1012" s="160"/>
      <c r="J1012" s="160"/>
      <c r="K1012" s="160"/>
      <c r="L1012" s="160"/>
    </row>
    <row r="1013" spans="1:12" ht="15.75">
      <c r="A1013" s="222"/>
      <c r="B1013" s="160"/>
      <c r="C1013" s="160"/>
      <c r="D1013" s="160"/>
      <c r="E1013" s="160"/>
      <c r="F1013" s="222"/>
      <c r="G1013" s="223"/>
      <c r="H1013" s="224"/>
      <c r="I1013" s="160"/>
      <c r="J1013" s="160"/>
      <c r="K1013" s="160"/>
      <c r="L1013" s="160"/>
    </row>
    <row r="1014" spans="1:12" ht="15.75">
      <c r="A1014" s="222"/>
      <c r="B1014" s="160"/>
      <c r="C1014" s="160"/>
      <c r="D1014" s="160"/>
      <c r="E1014" s="160"/>
      <c r="F1014" s="222"/>
      <c r="G1014" s="223"/>
      <c r="H1014" s="224"/>
      <c r="I1014" s="160"/>
      <c r="J1014" s="160"/>
      <c r="K1014" s="160"/>
      <c r="L1014" s="160"/>
    </row>
    <row r="1015" spans="1:12" ht="15.75">
      <c r="A1015" s="222"/>
      <c r="B1015" s="160"/>
      <c r="C1015" s="160"/>
      <c r="D1015" s="160"/>
      <c r="E1015" s="160"/>
      <c r="F1015" s="222"/>
      <c r="G1015" s="223"/>
      <c r="H1015" s="224"/>
      <c r="I1015" s="160"/>
      <c r="J1015" s="160"/>
      <c r="K1015" s="160"/>
      <c r="L1015" s="160"/>
    </row>
    <row r="1016" spans="1:12" ht="15.75">
      <c r="A1016" s="222"/>
      <c r="B1016" s="160"/>
      <c r="C1016" s="160"/>
      <c r="D1016" s="160"/>
      <c r="E1016" s="160"/>
      <c r="F1016" s="222"/>
      <c r="G1016" s="223"/>
      <c r="H1016" s="224"/>
      <c r="I1016" s="160"/>
      <c r="J1016" s="160"/>
      <c r="K1016" s="160"/>
      <c r="L1016" s="160"/>
    </row>
    <row r="1017" spans="1:12" ht="15.75">
      <c r="A1017" s="222"/>
      <c r="B1017" s="160"/>
      <c r="C1017" s="160"/>
      <c r="D1017" s="160"/>
      <c r="E1017" s="160"/>
      <c r="F1017" s="222"/>
      <c r="G1017" s="223"/>
      <c r="H1017" s="224"/>
      <c r="I1017" s="160"/>
      <c r="J1017" s="160"/>
      <c r="K1017" s="160"/>
      <c r="L1017" s="160"/>
    </row>
    <row r="1018" spans="1:12" ht="15.75">
      <c r="A1018" s="222"/>
      <c r="B1018" s="160"/>
      <c r="C1018" s="160"/>
      <c r="D1018" s="160"/>
      <c r="E1018" s="160"/>
      <c r="F1018" s="222"/>
      <c r="G1018" s="223"/>
      <c r="H1018" s="224"/>
      <c r="I1018" s="160"/>
      <c r="J1018" s="160"/>
      <c r="K1018" s="160"/>
      <c r="L1018" s="160"/>
    </row>
    <row r="1019" spans="1:12" ht="15.75">
      <c r="A1019" s="222"/>
      <c r="B1019" s="160"/>
      <c r="C1019" s="160"/>
      <c r="D1019" s="160"/>
      <c r="E1019" s="160"/>
      <c r="F1019" s="222"/>
      <c r="G1019" s="223"/>
      <c r="H1019" s="224"/>
      <c r="I1019" s="160"/>
      <c r="J1019" s="160"/>
      <c r="K1019" s="160"/>
      <c r="L1019" s="160"/>
    </row>
    <row r="1020" spans="1:12" ht="15.75">
      <c r="A1020" s="222"/>
      <c r="B1020" s="160"/>
      <c r="C1020" s="160"/>
      <c r="D1020" s="160"/>
      <c r="E1020" s="160"/>
      <c r="F1020" s="222"/>
      <c r="G1020" s="223"/>
      <c r="H1020" s="224"/>
      <c r="I1020" s="160"/>
      <c r="J1020" s="160"/>
      <c r="K1020" s="160"/>
      <c r="L1020" s="160"/>
    </row>
    <row r="1021" spans="1:12" ht="15.75">
      <c r="A1021" s="222"/>
      <c r="B1021" s="160"/>
      <c r="C1021" s="160"/>
      <c r="D1021" s="160"/>
      <c r="E1021" s="160"/>
      <c r="F1021" s="222"/>
      <c r="G1021" s="223"/>
      <c r="H1021" s="224"/>
      <c r="I1021" s="160"/>
      <c r="J1021" s="160"/>
      <c r="K1021" s="160"/>
      <c r="L1021" s="160"/>
    </row>
    <row r="1022" spans="1:12" ht="15.75">
      <c r="A1022" s="222"/>
      <c r="B1022" s="160"/>
      <c r="C1022" s="160"/>
      <c r="D1022" s="160"/>
      <c r="E1022" s="160"/>
      <c r="F1022" s="222"/>
      <c r="G1022" s="223"/>
      <c r="H1022" s="224"/>
      <c r="I1022" s="160"/>
      <c r="J1022" s="160"/>
      <c r="K1022" s="160"/>
      <c r="L1022" s="160"/>
    </row>
    <row r="1023" spans="1:12" ht="15.75">
      <c r="A1023" s="222"/>
      <c r="B1023" s="160"/>
      <c r="C1023" s="160"/>
      <c r="D1023" s="160"/>
      <c r="E1023" s="160"/>
      <c r="F1023" s="222"/>
      <c r="G1023" s="223"/>
      <c r="H1023" s="224"/>
      <c r="I1023" s="160"/>
      <c r="J1023" s="160"/>
      <c r="K1023" s="160"/>
      <c r="L1023" s="160"/>
    </row>
    <row r="1024" spans="1:12" ht="15.75">
      <c r="A1024" s="222"/>
      <c r="B1024" s="160"/>
      <c r="C1024" s="160"/>
      <c r="D1024" s="160"/>
      <c r="E1024" s="160"/>
      <c r="F1024" s="222"/>
      <c r="G1024" s="223"/>
      <c r="H1024" s="224"/>
      <c r="I1024" s="160"/>
      <c r="J1024" s="160"/>
      <c r="K1024" s="160"/>
      <c r="L1024" s="160"/>
    </row>
    <row r="1025" spans="1:12" ht="15.75">
      <c r="A1025" s="222"/>
      <c r="B1025" s="160"/>
      <c r="C1025" s="160"/>
      <c r="D1025" s="160"/>
      <c r="E1025" s="160"/>
      <c r="F1025" s="222"/>
      <c r="G1025" s="223"/>
      <c r="H1025" s="224"/>
      <c r="I1025" s="160"/>
      <c r="J1025" s="160"/>
      <c r="K1025" s="160"/>
      <c r="L1025" s="160"/>
    </row>
    <row r="1026" spans="1:12" ht="15.75">
      <c r="A1026" s="222"/>
      <c r="B1026" s="160"/>
      <c r="C1026" s="160"/>
      <c r="D1026" s="160"/>
      <c r="E1026" s="160"/>
      <c r="F1026" s="222"/>
      <c r="G1026" s="223"/>
      <c r="H1026" s="224"/>
      <c r="I1026" s="160"/>
      <c r="J1026" s="160"/>
      <c r="K1026" s="160"/>
      <c r="L1026" s="160"/>
    </row>
    <row r="1027" spans="1:12" ht="15.75">
      <c r="A1027" s="222"/>
      <c r="B1027" s="160"/>
      <c r="C1027" s="160"/>
      <c r="D1027" s="160"/>
      <c r="E1027" s="160"/>
      <c r="F1027" s="222"/>
      <c r="G1027" s="223"/>
      <c r="H1027" s="224"/>
      <c r="I1027" s="160"/>
      <c r="J1027" s="160"/>
      <c r="K1027" s="160"/>
      <c r="L1027" s="160"/>
    </row>
    <row r="1028" spans="1:12" ht="15.75">
      <c r="A1028" s="222"/>
      <c r="B1028" s="160"/>
      <c r="C1028" s="160"/>
      <c r="D1028" s="160"/>
      <c r="E1028" s="160"/>
      <c r="F1028" s="222"/>
      <c r="G1028" s="223"/>
      <c r="H1028" s="224"/>
      <c r="I1028" s="160"/>
      <c r="J1028" s="160"/>
      <c r="K1028" s="160"/>
      <c r="L1028" s="160"/>
    </row>
    <row r="1029" spans="1:12" ht="15.75">
      <c r="A1029" s="222"/>
      <c r="B1029" s="160"/>
      <c r="C1029" s="160"/>
      <c r="D1029" s="160"/>
      <c r="E1029" s="160"/>
      <c r="F1029" s="222"/>
      <c r="G1029" s="223"/>
      <c r="H1029" s="224"/>
      <c r="I1029" s="160"/>
      <c r="J1029" s="160"/>
      <c r="K1029" s="160"/>
      <c r="L1029" s="160"/>
    </row>
    <row r="1030" spans="1:12" ht="15.75">
      <c r="A1030" s="222"/>
      <c r="B1030" s="160"/>
      <c r="C1030" s="160"/>
      <c r="D1030" s="160"/>
      <c r="E1030" s="160"/>
      <c r="F1030" s="222"/>
      <c r="G1030" s="223"/>
      <c r="H1030" s="224"/>
      <c r="I1030" s="160"/>
      <c r="J1030" s="160"/>
      <c r="K1030" s="160"/>
      <c r="L1030" s="160"/>
    </row>
    <row r="1031" spans="1:12" ht="15.75">
      <c r="A1031" s="222"/>
      <c r="B1031" s="160"/>
      <c r="C1031" s="160"/>
      <c r="D1031" s="160"/>
      <c r="E1031" s="160"/>
      <c r="F1031" s="222"/>
      <c r="G1031" s="223"/>
      <c r="H1031" s="224"/>
      <c r="I1031" s="160"/>
      <c r="J1031" s="160"/>
      <c r="K1031" s="160"/>
      <c r="L1031" s="160"/>
    </row>
    <row r="1032" spans="1:12" ht="15.75">
      <c r="A1032" s="222"/>
      <c r="B1032" s="160"/>
      <c r="C1032" s="160"/>
      <c r="D1032" s="160"/>
      <c r="E1032" s="160"/>
      <c r="F1032" s="222"/>
      <c r="G1032" s="223"/>
      <c r="H1032" s="224"/>
      <c r="I1032" s="160"/>
      <c r="J1032" s="160"/>
      <c r="K1032" s="160"/>
      <c r="L1032" s="160"/>
    </row>
    <row r="1033" spans="1:12" ht="15.75">
      <c r="A1033" s="222"/>
      <c r="B1033" s="160"/>
      <c r="C1033" s="160"/>
      <c r="D1033" s="160"/>
      <c r="E1033" s="160"/>
      <c r="F1033" s="222"/>
      <c r="G1033" s="223"/>
      <c r="H1033" s="224"/>
      <c r="I1033" s="160"/>
      <c r="J1033" s="160"/>
      <c r="K1033" s="160"/>
      <c r="L1033" s="160"/>
    </row>
    <row r="1034" spans="1:12" ht="15.75">
      <c r="A1034" s="222"/>
      <c r="B1034" s="160"/>
      <c r="C1034" s="160"/>
      <c r="D1034" s="160"/>
      <c r="E1034" s="160"/>
      <c r="F1034" s="222"/>
      <c r="G1034" s="223"/>
      <c r="H1034" s="224"/>
      <c r="I1034" s="160"/>
      <c r="J1034" s="160"/>
      <c r="K1034" s="160"/>
      <c r="L1034" s="160"/>
    </row>
    <row r="1035" spans="1:8" ht="15.75">
      <c r="A1035" s="222"/>
      <c r="B1035" s="160"/>
      <c r="G1035" s="226"/>
      <c r="H1035" s="227"/>
    </row>
    <row r="1036" spans="1:8" ht="15.75">
      <c r="A1036" s="222"/>
      <c r="G1036" s="226"/>
      <c r="H1036" s="227"/>
    </row>
    <row r="1037" spans="1:8" ht="15.75">
      <c r="A1037" s="222"/>
      <c r="G1037" s="226"/>
      <c r="H1037" s="227"/>
    </row>
    <row r="1038" spans="1:8" ht="15.75">
      <c r="A1038" s="222"/>
      <c r="G1038" s="226"/>
      <c r="H1038" s="227"/>
    </row>
    <row r="1039" spans="1:8" ht="15.75">
      <c r="A1039" s="222"/>
      <c r="G1039" s="226"/>
      <c r="H1039" s="227"/>
    </row>
    <row r="1040" spans="1:8" ht="15.75">
      <c r="A1040" s="222"/>
      <c r="G1040" s="226"/>
      <c r="H1040" s="227"/>
    </row>
    <row r="1041" spans="7:8" ht="15.75">
      <c r="G1041" s="226"/>
      <c r="H1041" s="227"/>
    </row>
    <row r="1042" spans="7:8" ht="15.75">
      <c r="G1042" s="226"/>
      <c r="H1042" s="227"/>
    </row>
    <row r="1043" spans="7:8" ht="15.75">
      <c r="G1043" s="226"/>
      <c r="H1043" s="227"/>
    </row>
    <row r="1044" spans="7:8" ht="15.75">
      <c r="G1044" s="226"/>
      <c r="H1044" s="227"/>
    </row>
    <row r="1045" spans="7:8" ht="15.75">
      <c r="G1045" s="226"/>
      <c r="H1045" s="227"/>
    </row>
    <row r="1046" spans="7:8" ht="15.75">
      <c r="G1046" s="226"/>
      <c r="H1046" s="227"/>
    </row>
    <row r="1047" spans="7:8" ht="15.75">
      <c r="G1047" s="226"/>
      <c r="H1047" s="227"/>
    </row>
    <row r="1048" spans="1:12" ht="15.75">
      <c r="A1048" s="17"/>
      <c r="B1048" s="17"/>
      <c r="C1048" s="17"/>
      <c r="D1048" s="17"/>
      <c r="E1048" s="17"/>
      <c r="F1048" s="17"/>
      <c r="G1048" s="226"/>
      <c r="H1048" s="227"/>
      <c r="I1048" s="17"/>
      <c r="J1048" s="17"/>
      <c r="K1048" s="17"/>
      <c r="L1048" s="17"/>
    </row>
    <row r="1049" spans="1:12" ht="15.75">
      <c r="A1049" s="17"/>
      <c r="B1049" s="17"/>
      <c r="C1049" s="17"/>
      <c r="D1049" s="17"/>
      <c r="E1049" s="17"/>
      <c r="F1049" s="17"/>
      <c r="G1049" s="226"/>
      <c r="H1049" s="227"/>
      <c r="I1049" s="17"/>
      <c r="J1049" s="17"/>
      <c r="K1049" s="17"/>
      <c r="L1049" s="17"/>
    </row>
    <row r="1050" spans="1:12" ht="15.75">
      <c r="A1050" s="17"/>
      <c r="B1050" s="17"/>
      <c r="C1050" s="17"/>
      <c r="D1050" s="17"/>
      <c r="E1050" s="17"/>
      <c r="F1050" s="17"/>
      <c r="G1050" s="226"/>
      <c r="H1050" s="227"/>
      <c r="I1050" s="17"/>
      <c r="J1050" s="17"/>
      <c r="K1050" s="17"/>
      <c r="L1050" s="17"/>
    </row>
    <row r="1051" spans="1:12" ht="15.75">
      <c r="A1051" s="17"/>
      <c r="B1051" s="17"/>
      <c r="C1051" s="17"/>
      <c r="D1051" s="17"/>
      <c r="E1051" s="17"/>
      <c r="F1051" s="17"/>
      <c r="G1051" s="226"/>
      <c r="H1051" s="227"/>
      <c r="I1051" s="17"/>
      <c r="J1051" s="17"/>
      <c r="K1051" s="17"/>
      <c r="L1051" s="17"/>
    </row>
    <row r="1052" spans="1:12" ht="15.75">
      <c r="A1052" s="17"/>
      <c r="B1052" s="17"/>
      <c r="C1052" s="17"/>
      <c r="D1052" s="17"/>
      <c r="E1052" s="17"/>
      <c r="F1052" s="17"/>
      <c r="G1052" s="226"/>
      <c r="H1052" s="227"/>
      <c r="I1052" s="17"/>
      <c r="J1052" s="17"/>
      <c r="K1052" s="17"/>
      <c r="L1052" s="17"/>
    </row>
    <row r="1053" spans="1:12" ht="15.75">
      <c r="A1053" s="17"/>
      <c r="B1053" s="17"/>
      <c r="C1053" s="17"/>
      <c r="D1053" s="17"/>
      <c r="E1053" s="17"/>
      <c r="F1053" s="17"/>
      <c r="G1053" s="226"/>
      <c r="H1053" s="227"/>
      <c r="I1053" s="17"/>
      <c r="J1053" s="17"/>
      <c r="K1053" s="17"/>
      <c r="L1053" s="17"/>
    </row>
    <row r="1054" spans="1:12" ht="15.75">
      <c r="A1054" s="17"/>
      <c r="B1054" s="17"/>
      <c r="C1054" s="17"/>
      <c r="D1054" s="17"/>
      <c r="E1054" s="17"/>
      <c r="F1054" s="17"/>
      <c r="G1054" s="226"/>
      <c r="H1054" s="227"/>
      <c r="I1054" s="17"/>
      <c r="J1054" s="17"/>
      <c r="K1054" s="17"/>
      <c r="L1054" s="17"/>
    </row>
    <row r="1055" spans="1:12" ht="15.75">
      <c r="A1055" s="17"/>
      <c r="B1055" s="17"/>
      <c r="C1055" s="17"/>
      <c r="D1055" s="17"/>
      <c r="E1055" s="17"/>
      <c r="F1055" s="17"/>
      <c r="G1055" s="226"/>
      <c r="H1055" s="227"/>
      <c r="I1055" s="17"/>
      <c r="J1055" s="17"/>
      <c r="K1055" s="17"/>
      <c r="L1055" s="17"/>
    </row>
    <row r="1056" spans="1:12" ht="15.75">
      <c r="A1056" s="17"/>
      <c r="B1056" s="17"/>
      <c r="C1056" s="17"/>
      <c r="D1056" s="17"/>
      <c r="E1056" s="17"/>
      <c r="F1056" s="17"/>
      <c r="G1056" s="226"/>
      <c r="H1056" s="227"/>
      <c r="I1056" s="17"/>
      <c r="J1056" s="17"/>
      <c r="K1056" s="17"/>
      <c r="L1056" s="17"/>
    </row>
    <row r="1057" spans="1:12" ht="15.75">
      <c r="A1057" s="17"/>
      <c r="B1057" s="17"/>
      <c r="C1057" s="17"/>
      <c r="D1057" s="17"/>
      <c r="E1057" s="17"/>
      <c r="F1057" s="17"/>
      <c r="G1057" s="226"/>
      <c r="H1057" s="227"/>
      <c r="I1057" s="17"/>
      <c r="J1057" s="17"/>
      <c r="K1057" s="17"/>
      <c r="L1057" s="17"/>
    </row>
    <row r="1058" spans="1:12" ht="15.75">
      <c r="A1058" s="17"/>
      <c r="B1058" s="17"/>
      <c r="C1058" s="17"/>
      <c r="D1058" s="17"/>
      <c r="E1058" s="17"/>
      <c r="F1058" s="17"/>
      <c r="G1058" s="226"/>
      <c r="H1058" s="227"/>
      <c r="I1058" s="17"/>
      <c r="J1058" s="17"/>
      <c r="K1058" s="17"/>
      <c r="L1058" s="17"/>
    </row>
    <row r="1059" spans="1:12" ht="15.75">
      <c r="A1059" s="17"/>
      <c r="B1059" s="17"/>
      <c r="C1059" s="17"/>
      <c r="D1059" s="17"/>
      <c r="E1059" s="17"/>
      <c r="F1059" s="17"/>
      <c r="G1059" s="226"/>
      <c r="H1059" s="227"/>
      <c r="I1059" s="17"/>
      <c r="J1059" s="17"/>
      <c r="K1059" s="17"/>
      <c r="L1059" s="17"/>
    </row>
    <row r="1060" spans="1:12" ht="15.75">
      <c r="A1060" s="17"/>
      <c r="B1060" s="17"/>
      <c r="C1060" s="17"/>
      <c r="D1060" s="17"/>
      <c r="E1060" s="17"/>
      <c r="F1060" s="17"/>
      <c r="G1060" s="226"/>
      <c r="H1060" s="227"/>
      <c r="I1060" s="17"/>
      <c r="J1060" s="17"/>
      <c r="K1060" s="17"/>
      <c r="L1060" s="17"/>
    </row>
    <row r="1061" spans="1:12" ht="15.75">
      <c r="A1061" s="17"/>
      <c r="B1061" s="17"/>
      <c r="C1061" s="17"/>
      <c r="D1061" s="17"/>
      <c r="E1061" s="17"/>
      <c r="F1061" s="17"/>
      <c r="G1061" s="226"/>
      <c r="H1061" s="227"/>
      <c r="I1061" s="17"/>
      <c r="J1061" s="17"/>
      <c r="K1061" s="17"/>
      <c r="L1061" s="17"/>
    </row>
    <row r="1062" spans="1:12" ht="15.75">
      <c r="A1062" s="17"/>
      <c r="B1062" s="17"/>
      <c r="C1062" s="17"/>
      <c r="D1062" s="17"/>
      <c r="E1062" s="17"/>
      <c r="F1062" s="17"/>
      <c r="G1062" s="226"/>
      <c r="H1062" s="227"/>
      <c r="I1062" s="17"/>
      <c r="J1062" s="17"/>
      <c r="K1062" s="17"/>
      <c r="L1062" s="17"/>
    </row>
    <row r="1063" spans="1:12" ht="15.75">
      <c r="A1063" s="17"/>
      <c r="B1063" s="17"/>
      <c r="C1063" s="17"/>
      <c r="D1063" s="17"/>
      <c r="E1063" s="17"/>
      <c r="F1063" s="17"/>
      <c r="G1063" s="226"/>
      <c r="H1063" s="227"/>
      <c r="I1063" s="17"/>
      <c r="J1063" s="17"/>
      <c r="K1063" s="17"/>
      <c r="L1063" s="17"/>
    </row>
    <row r="1064" spans="1:12" ht="15.75">
      <c r="A1064" s="17"/>
      <c r="B1064" s="17"/>
      <c r="C1064" s="17"/>
      <c r="D1064" s="17"/>
      <c r="E1064" s="17"/>
      <c r="F1064" s="17"/>
      <c r="G1064" s="226"/>
      <c r="H1064" s="227"/>
      <c r="I1064" s="17"/>
      <c r="J1064" s="17"/>
      <c r="K1064" s="17"/>
      <c r="L1064" s="17"/>
    </row>
    <row r="1065" spans="1:12" ht="15.75">
      <c r="A1065" s="17"/>
      <c r="B1065" s="17"/>
      <c r="C1065" s="17"/>
      <c r="D1065" s="17"/>
      <c r="E1065" s="17"/>
      <c r="F1065" s="17"/>
      <c r="G1065" s="226"/>
      <c r="H1065" s="227"/>
      <c r="I1065" s="17"/>
      <c r="J1065" s="17"/>
      <c r="K1065" s="17"/>
      <c r="L1065" s="17"/>
    </row>
    <row r="1066" spans="1:12" ht="15.75">
      <c r="A1066" s="17"/>
      <c r="B1066" s="17"/>
      <c r="C1066" s="17"/>
      <c r="D1066" s="17"/>
      <c r="E1066" s="17"/>
      <c r="F1066" s="17"/>
      <c r="G1066" s="226"/>
      <c r="H1066" s="227"/>
      <c r="I1066" s="17"/>
      <c r="J1066" s="17"/>
      <c r="K1066" s="17"/>
      <c r="L1066" s="17"/>
    </row>
    <row r="1067" spans="1:12" ht="15.75">
      <c r="A1067" s="17"/>
      <c r="B1067" s="17"/>
      <c r="C1067" s="17"/>
      <c r="D1067" s="17"/>
      <c r="E1067" s="17"/>
      <c r="F1067" s="17"/>
      <c r="G1067" s="226"/>
      <c r="H1067" s="227"/>
      <c r="I1067" s="17"/>
      <c r="J1067" s="17"/>
      <c r="K1067" s="17"/>
      <c r="L1067" s="17"/>
    </row>
    <row r="1068" spans="1:12" ht="15.75">
      <c r="A1068" s="17"/>
      <c r="B1068" s="17"/>
      <c r="C1068" s="17"/>
      <c r="D1068" s="17"/>
      <c r="E1068" s="17"/>
      <c r="F1068" s="17"/>
      <c r="G1068" s="226"/>
      <c r="H1068" s="227"/>
      <c r="I1068" s="17"/>
      <c r="J1068" s="17"/>
      <c r="K1068" s="17"/>
      <c r="L1068" s="17"/>
    </row>
    <row r="1069" spans="1:12" ht="15.75">
      <c r="A1069" s="17"/>
      <c r="B1069" s="17"/>
      <c r="C1069" s="17"/>
      <c r="D1069" s="17"/>
      <c r="E1069" s="17"/>
      <c r="F1069" s="17"/>
      <c r="G1069" s="226"/>
      <c r="H1069" s="227"/>
      <c r="I1069" s="17"/>
      <c r="J1069" s="17"/>
      <c r="K1069" s="17"/>
      <c r="L1069" s="17"/>
    </row>
    <row r="1070" spans="1:12" ht="15.75">
      <c r="A1070" s="17"/>
      <c r="B1070" s="17"/>
      <c r="C1070" s="17"/>
      <c r="D1070" s="17"/>
      <c r="E1070" s="17"/>
      <c r="F1070" s="17"/>
      <c r="G1070" s="226"/>
      <c r="H1070" s="227"/>
      <c r="I1070" s="17"/>
      <c r="J1070" s="17"/>
      <c r="K1070" s="17"/>
      <c r="L1070" s="17"/>
    </row>
    <row r="1071" spans="1:12" ht="15.75">
      <c r="A1071" s="17"/>
      <c r="B1071" s="17"/>
      <c r="C1071" s="17"/>
      <c r="D1071" s="17"/>
      <c r="E1071" s="17"/>
      <c r="F1071" s="17"/>
      <c r="G1071" s="226"/>
      <c r="H1071" s="227"/>
      <c r="I1071" s="17"/>
      <c r="J1071" s="17"/>
      <c r="K1071" s="17"/>
      <c r="L1071" s="17"/>
    </row>
    <row r="1072" spans="1:12" ht="15.75">
      <c r="A1072" s="17"/>
      <c r="B1072" s="17"/>
      <c r="C1072" s="17"/>
      <c r="D1072" s="17"/>
      <c r="E1072" s="17"/>
      <c r="F1072" s="17"/>
      <c r="G1072" s="226"/>
      <c r="H1072" s="227"/>
      <c r="I1072" s="17"/>
      <c r="J1072" s="17"/>
      <c r="K1072" s="17"/>
      <c r="L1072" s="17"/>
    </row>
    <row r="1073" spans="1:12" ht="15.75">
      <c r="A1073" s="17"/>
      <c r="B1073" s="17"/>
      <c r="C1073" s="17"/>
      <c r="D1073" s="17"/>
      <c r="E1073" s="17"/>
      <c r="F1073" s="17"/>
      <c r="G1073" s="226"/>
      <c r="H1073" s="227"/>
      <c r="I1073" s="17"/>
      <c r="J1073" s="17"/>
      <c r="K1073" s="17"/>
      <c r="L1073" s="17"/>
    </row>
    <row r="1074" spans="1:12" ht="15.75">
      <c r="A1074" s="17"/>
      <c r="B1074" s="17"/>
      <c r="C1074" s="17"/>
      <c r="D1074" s="17"/>
      <c r="E1074" s="17"/>
      <c r="F1074" s="17"/>
      <c r="G1074" s="226"/>
      <c r="H1074" s="227"/>
      <c r="I1074" s="17"/>
      <c r="J1074" s="17"/>
      <c r="K1074" s="17"/>
      <c r="L1074" s="17"/>
    </row>
    <row r="1075" spans="1:12" ht="15.75">
      <c r="A1075" s="17"/>
      <c r="B1075" s="17"/>
      <c r="C1075" s="17"/>
      <c r="D1075" s="17"/>
      <c r="E1075" s="17"/>
      <c r="F1075" s="17"/>
      <c r="G1075" s="226"/>
      <c r="H1075" s="227"/>
      <c r="I1075" s="17"/>
      <c r="J1075" s="17"/>
      <c r="K1075" s="17"/>
      <c r="L1075" s="17"/>
    </row>
    <row r="1076" spans="1:12" ht="15.75">
      <c r="A1076" s="17"/>
      <c r="B1076" s="17"/>
      <c r="C1076" s="17"/>
      <c r="D1076" s="17"/>
      <c r="E1076" s="17"/>
      <c r="F1076" s="17"/>
      <c r="G1076" s="226"/>
      <c r="H1076" s="227"/>
      <c r="I1076" s="17"/>
      <c r="J1076" s="17"/>
      <c r="K1076" s="17"/>
      <c r="L1076" s="17"/>
    </row>
    <row r="1077" spans="1:12" ht="15.75">
      <c r="A1077" s="17"/>
      <c r="B1077" s="17"/>
      <c r="C1077" s="17"/>
      <c r="D1077" s="17"/>
      <c r="E1077" s="17"/>
      <c r="F1077" s="17"/>
      <c r="G1077" s="226"/>
      <c r="H1077" s="227"/>
      <c r="I1077" s="17"/>
      <c r="J1077" s="17"/>
      <c r="K1077" s="17"/>
      <c r="L1077" s="17"/>
    </row>
    <row r="1078" spans="1:12" ht="15.75">
      <c r="A1078" s="17"/>
      <c r="B1078" s="17"/>
      <c r="C1078" s="17"/>
      <c r="D1078" s="17"/>
      <c r="E1078" s="17"/>
      <c r="F1078" s="17"/>
      <c r="G1078" s="226"/>
      <c r="H1078" s="227"/>
      <c r="I1078" s="17"/>
      <c r="J1078" s="17"/>
      <c r="K1078" s="17"/>
      <c r="L1078" s="17"/>
    </row>
    <row r="1079" spans="1:12" ht="15.75">
      <c r="A1079" s="17"/>
      <c r="B1079" s="17"/>
      <c r="C1079" s="17"/>
      <c r="D1079" s="17"/>
      <c r="E1079" s="17"/>
      <c r="F1079" s="17"/>
      <c r="G1079" s="226"/>
      <c r="H1079" s="227"/>
      <c r="I1079" s="17"/>
      <c r="J1079" s="17"/>
      <c r="K1079" s="17"/>
      <c r="L1079" s="17"/>
    </row>
    <row r="1080" spans="1:12" ht="15.75">
      <c r="A1080" s="17"/>
      <c r="B1080" s="17"/>
      <c r="C1080" s="17"/>
      <c r="D1080" s="17"/>
      <c r="E1080" s="17"/>
      <c r="F1080" s="17"/>
      <c r="G1080" s="226"/>
      <c r="H1080" s="227"/>
      <c r="I1080" s="17"/>
      <c r="J1080" s="17"/>
      <c r="K1080" s="17"/>
      <c r="L1080" s="17"/>
    </row>
    <row r="1081" spans="1:12" ht="15.75">
      <c r="A1081" s="17"/>
      <c r="B1081" s="17"/>
      <c r="C1081" s="17"/>
      <c r="D1081" s="17"/>
      <c r="E1081" s="17"/>
      <c r="F1081" s="17"/>
      <c r="G1081" s="226"/>
      <c r="H1081" s="227"/>
      <c r="I1081" s="17"/>
      <c r="J1081" s="17"/>
      <c r="K1081" s="17"/>
      <c r="L1081" s="17"/>
    </row>
    <row r="1082" spans="1:12" ht="15.75">
      <c r="A1082" s="17"/>
      <c r="B1082" s="17"/>
      <c r="C1082" s="17"/>
      <c r="D1082" s="17"/>
      <c r="E1082" s="17"/>
      <c r="F1082" s="17"/>
      <c r="G1082" s="226"/>
      <c r="H1082" s="227"/>
      <c r="I1082" s="17"/>
      <c r="J1082" s="17"/>
      <c r="K1082" s="17"/>
      <c r="L1082" s="17"/>
    </row>
    <row r="1083" spans="1:12" ht="15.75">
      <c r="A1083" s="17"/>
      <c r="B1083" s="17"/>
      <c r="C1083" s="17"/>
      <c r="D1083" s="17"/>
      <c r="E1083" s="17"/>
      <c r="F1083" s="17"/>
      <c r="G1083" s="226"/>
      <c r="H1083" s="227"/>
      <c r="I1083" s="17"/>
      <c r="J1083" s="17"/>
      <c r="K1083" s="17"/>
      <c r="L1083" s="17"/>
    </row>
    <row r="1084" spans="1:12" ht="15.75">
      <c r="A1084" s="17"/>
      <c r="B1084" s="17"/>
      <c r="C1084" s="17"/>
      <c r="D1084" s="17"/>
      <c r="E1084" s="17"/>
      <c r="F1084" s="17"/>
      <c r="G1084" s="226"/>
      <c r="H1084" s="227"/>
      <c r="I1084" s="17"/>
      <c r="J1084" s="17"/>
      <c r="K1084" s="17"/>
      <c r="L1084" s="17"/>
    </row>
    <row r="1085" spans="1:12" ht="15.75">
      <c r="A1085" s="17"/>
      <c r="B1085" s="17"/>
      <c r="C1085" s="17"/>
      <c r="D1085" s="17"/>
      <c r="E1085" s="17"/>
      <c r="F1085" s="17"/>
      <c r="G1085" s="226"/>
      <c r="H1085" s="227"/>
      <c r="I1085" s="17"/>
      <c r="J1085" s="17"/>
      <c r="K1085" s="17"/>
      <c r="L1085" s="17"/>
    </row>
    <row r="1086" spans="1:12" ht="15.75">
      <c r="A1086" s="17"/>
      <c r="B1086" s="17"/>
      <c r="C1086" s="17"/>
      <c r="D1086" s="17"/>
      <c r="E1086" s="17"/>
      <c r="F1086" s="17"/>
      <c r="G1086" s="226"/>
      <c r="H1086" s="227"/>
      <c r="I1086" s="17"/>
      <c r="J1086" s="17"/>
      <c r="K1086" s="17"/>
      <c r="L1086" s="17"/>
    </row>
    <row r="1087" spans="1:12" ht="15.75">
      <c r="A1087" s="17"/>
      <c r="B1087" s="17"/>
      <c r="C1087" s="17"/>
      <c r="D1087" s="17"/>
      <c r="E1087" s="17"/>
      <c r="F1087" s="17"/>
      <c r="G1087" s="226"/>
      <c r="H1087" s="227"/>
      <c r="I1087" s="17"/>
      <c r="J1087" s="17"/>
      <c r="K1087" s="17"/>
      <c r="L1087" s="17"/>
    </row>
    <row r="1088" spans="1:12" ht="15.75">
      <c r="A1088" s="17"/>
      <c r="B1088" s="17"/>
      <c r="C1088" s="17"/>
      <c r="D1088" s="17"/>
      <c r="E1088" s="17"/>
      <c r="F1088" s="17"/>
      <c r="G1088" s="226"/>
      <c r="H1088" s="227"/>
      <c r="I1088" s="17"/>
      <c r="J1088" s="17"/>
      <c r="K1088" s="17"/>
      <c r="L1088" s="17"/>
    </row>
    <row r="1089" spans="1:12" ht="15.75">
      <c r="A1089" s="17"/>
      <c r="B1089" s="17"/>
      <c r="C1089" s="17"/>
      <c r="D1089" s="17"/>
      <c r="E1089" s="17"/>
      <c r="F1089" s="17"/>
      <c r="G1089" s="226"/>
      <c r="H1089" s="227"/>
      <c r="I1089" s="17"/>
      <c r="J1089" s="17"/>
      <c r="K1089" s="17"/>
      <c r="L1089" s="17"/>
    </row>
    <row r="1090" spans="1:12" ht="15.75">
      <c r="A1090" s="17"/>
      <c r="B1090" s="17"/>
      <c r="C1090" s="17"/>
      <c r="D1090" s="17"/>
      <c r="E1090" s="17"/>
      <c r="F1090" s="17"/>
      <c r="G1090" s="226"/>
      <c r="H1090" s="227"/>
      <c r="I1090" s="17"/>
      <c r="J1090" s="17"/>
      <c r="K1090" s="17"/>
      <c r="L1090" s="17"/>
    </row>
    <row r="1091" spans="1:12" ht="15.75">
      <c r="A1091" s="17"/>
      <c r="B1091" s="17"/>
      <c r="C1091" s="17"/>
      <c r="D1091" s="17"/>
      <c r="E1091" s="17"/>
      <c r="F1091" s="17"/>
      <c r="G1091" s="226"/>
      <c r="H1091" s="227"/>
      <c r="I1091" s="17"/>
      <c r="J1091" s="17"/>
      <c r="K1091" s="17"/>
      <c r="L1091" s="17"/>
    </row>
    <row r="1092" spans="1:12" ht="15.75">
      <c r="A1092" s="17"/>
      <c r="B1092" s="17"/>
      <c r="C1092" s="17"/>
      <c r="D1092" s="17"/>
      <c r="E1092" s="17"/>
      <c r="F1092" s="17"/>
      <c r="G1092" s="226"/>
      <c r="H1092" s="227"/>
      <c r="I1092" s="17"/>
      <c r="J1092" s="17"/>
      <c r="K1092" s="17"/>
      <c r="L1092" s="17"/>
    </row>
    <row r="1093" spans="1:12" ht="15.75">
      <c r="A1093" s="17"/>
      <c r="B1093" s="17"/>
      <c r="C1093" s="17"/>
      <c r="D1093" s="17"/>
      <c r="E1093" s="17"/>
      <c r="F1093" s="17"/>
      <c r="G1093" s="226"/>
      <c r="H1093" s="227"/>
      <c r="I1093" s="17"/>
      <c r="J1093" s="17"/>
      <c r="K1093" s="17"/>
      <c r="L1093" s="17"/>
    </row>
    <row r="1094" spans="1:12" ht="15.75">
      <c r="A1094" s="17"/>
      <c r="B1094" s="17"/>
      <c r="C1094" s="17"/>
      <c r="D1094" s="17"/>
      <c r="E1094" s="17"/>
      <c r="F1094" s="17"/>
      <c r="G1094" s="226"/>
      <c r="H1094" s="227"/>
      <c r="I1094" s="17"/>
      <c r="J1094" s="17"/>
      <c r="K1094" s="17"/>
      <c r="L1094" s="17"/>
    </row>
    <row r="1095" spans="1:12" ht="15.75">
      <c r="A1095" s="17"/>
      <c r="B1095" s="17"/>
      <c r="C1095" s="17"/>
      <c r="D1095" s="17"/>
      <c r="E1095" s="17"/>
      <c r="F1095" s="17"/>
      <c r="G1095" s="226"/>
      <c r="H1095" s="227"/>
      <c r="I1095" s="17"/>
      <c r="J1095" s="17"/>
      <c r="K1095" s="17"/>
      <c r="L1095" s="17"/>
    </row>
    <row r="1096" spans="1:12" ht="15.75">
      <c r="A1096" s="17"/>
      <c r="B1096" s="17"/>
      <c r="C1096" s="17"/>
      <c r="D1096" s="17"/>
      <c r="E1096" s="17"/>
      <c r="F1096" s="17"/>
      <c r="G1096" s="226"/>
      <c r="H1096" s="227"/>
      <c r="I1096" s="17"/>
      <c r="J1096" s="17"/>
      <c r="K1096" s="17"/>
      <c r="L1096" s="17"/>
    </row>
    <row r="1097" spans="1:12" ht="15.75">
      <c r="A1097" s="17"/>
      <c r="B1097" s="17"/>
      <c r="C1097" s="17"/>
      <c r="D1097" s="17"/>
      <c r="E1097" s="17"/>
      <c r="F1097" s="17"/>
      <c r="G1097" s="226"/>
      <c r="H1097" s="227"/>
      <c r="I1097" s="17"/>
      <c r="J1097" s="17"/>
      <c r="K1097" s="17"/>
      <c r="L1097" s="17"/>
    </row>
    <row r="1098" spans="1:12" ht="15.75">
      <c r="A1098" s="17"/>
      <c r="B1098" s="17"/>
      <c r="C1098" s="17"/>
      <c r="D1098" s="17"/>
      <c r="E1098" s="17"/>
      <c r="F1098" s="17"/>
      <c r="G1098" s="226"/>
      <c r="H1098" s="227"/>
      <c r="I1098" s="17"/>
      <c r="J1098" s="17"/>
      <c r="K1098" s="17"/>
      <c r="L1098" s="17"/>
    </row>
    <row r="1099" spans="1:12" ht="15.75">
      <c r="A1099" s="17"/>
      <c r="B1099" s="17"/>
      <c r="C1099" s="17"/>
      <c r="D1099" s="17"/>
      <c r="E1099" s="17"/>
      <c r="F1099" s="17"/>
      <c r="G1099" s="226"/>
      <c r="H1099" s="227"/>
      <c r="I1099" s="17"/>
      <c r="J1099" s="17"/>
      <c r="K1099" s="17"/>
      <c r="L1099" s="17"/>
    </row>
    <row r="1100" spans="1:12" ht="15.75">
      <c r="A1100" s="17"/>
      <c r="B1100" s="17"/>
      <c r="C1100" s="17"/>
      <c r="D1100" s="17"/>
      <c r="E1100" s="17"/>
      <c r="F1100" s="17"/>
      <c r="G1100" s="226"/>
      <c r="H1100" s="227"/>
      <c r="I1100" s="17"/>
      <c r="J1100" s="17"/>
      <c r="K1100" s="17"/>
      <c r="L1100" s="17"/>
    </row>
    <row r="1101" spans="1:12" ht="15.75">
      <c r="A1101" s="17"/>
      <c r="B1101" s="17"/>
      <c r="C1101" s="17"/>
      <c r="D1101" s="17"/>
      <c r="E1101" s="17"/>
      <c r="F1101" s="17"/>
      <c r="G1101" s="226"/>
      <c r="H1101" s="227"/>
      <c r="I1101" s="17"/>
      <c r="J1101" s="17"/>
      <c r="K1101" s="17"/>
      <c r="L1101" s="17"/>
    </row>
    <row r="1102" spans="1:12" ht="15.75">
      <c r="A1102" s="17"/>
      <c r="B1102" s="17"/>
      <c r="C1102" s="17"/>
      <c r="D1102" s="17"/>
      <c r="E1102" s="17"/>
      <c r="F1102" s="17"/>
      <c r="G1102" s="226"/>
      <c r="H1102" s="227"/>
      <c r="I1102" s="17"/>
      <c r="J1102" s="17"/>
      <c r="K1102" s="17"/>
      <c r="L1102" s="17"/>
    </row>
    <row r="1103" spans="1:12" ht="15.75">
      <c r="A1103" s="17"/>
      <c r="B1103" s="17"/>
      <c r="C1103" s="17"/>
      <c r="D1103" s="17"/>
      <c r="E1103" s="17"/>
      <c r="F1103" s="17"/>
      <c r="G1103" s="226"/>
      <c r="H1103" s="227"/>
      <c r="I1103" s="17"/>
      <c r="J1103" s="17"/>
      <c r="K1103" s="17"/>
      <c r="L1103" s="17"/>
    </row>
    <row r="1104" spans="1:12" ht="15.75">
      <c r="A1104" s="17"/>
      <c r="B1104" s="17"/>
      <c r="C1104" s="17"/>
      <c r="D1104" s="17"/>
      <c r="E1104" s="17"/>
      <c r="F1104" s="17"/>
      <c r="G1104" s="226"/>
      <c r="H1104" s="227"/>
      <c r="I1104" s="17"/>
      <c r="J1104" s="17"/>
      <c r="K1104" s="17"/>
      <c r="L1104" s="17"/>
    </row>
    <row r="1105" spans="1:12" ht="15.75">
      <c r="A1105" s="17"/>
      <c r="B1105" s="17"/>
      <c r="C1105" s="17"/>
      <c r="D1105" s="17"/>
      <c r="E1105" s="17"/>
      <c r="F1105" s="17"/>
      <c r="G1105" s="226"/>
      <c r="H1105" s="227"/>
      <c r="I1105" s="17"/>
      <c r="J1105" s="17"/>
      <c r="K1105" s="17"/>
      <c r="L1105" s="17"/>
    </row>
    <row r="1106" spans="1:12" ht="15.75">
      <c r="A1106" s="17"/>
      <c r="B1106" s="17"/>
      <c r="C1106" s="17"/>
      <c r="D1106" s="17"/>
      <c r="E1106" s="17"/>
      <c r="F1106" s="17"/>
      <c r="G1106" s="226"/>
      <c r="H1106" s="227"/>
      <c r="I1106" s="17"/>
      <c r="J1106" s="17"/>
      <c r="K1106" s="17"/>
      <c r="L1106" s="17"/>
    </row>
    <row r="1107" spans="1:12" ht="15.75">
      <c r="A1107" s="17"/>
      <c r="B1107" s="17"/>
      <c r="C1107" s="17"/>
      <c r="D1107" s="17"/>
      <c r="E1107" s="17"/>
      <c r="F1107" s="17"/>
      <c r="G1107" s="226"/>
      <c r="H1107" s="227"/>
      <c r="I1107" s="17"/>
      <c r="J1107" s="17"/>
      <c r="K1107" s="17"/>
      <c r="L1107" s="17"/>
    </row>
    <row r="1108" spans="1:12" ht="15.75">
      <c r="A1108" s="17"/>
      <c r="B1108" s="17"/>
      <c r="C1108" s="17"/>
      <c r="D1108" s="17"/>
      <c r="E1108" s="17"/>
      <c r="F1108" s="17"/>
      <c r="G1108" s="226"/>
      <c r="H1108" s="227"/>
      <c r="I1108" s="17"/>
      <c r="J1108" s="17"/>
      <c r="K1108" s="17"/>
      <c r="L1108" s="17"/>
    </row>
    <row r="1109" spans="1:12" ht="15.75">
      <c r="A1109" s="17"/>
      <c r="B1109" s="17"/>
      <c r="C1109" s="17"/>
      <c r="D1109" s="17"/>
      <c r="E1109" s="17"/>
      <c r="F1109" s="17"/>
      <c r="G1109" s="226"/>
      <c r="H1109" s="227"/>
      <c r="I1109" s="17"/>
      <c r="J1109" s="17"/>
      <c r="K1109" s="17"/>
      <c r="L1109" s="17"/>
    </row>
    <row r="1110" spans="1:12" ht="15.75">
      <c r="A1110" s="17"/>
      <c r="B1110" s="17"/>
      <c r="C1110" s="17"/>
      <c r="D1110" s="17"/>
      <c r="E1110" s="17"/>
      <c r="F1110" s="17"/>
      <c r="G1110" s="226"/>
      <c r="H1110" s="227"/>
      <c r="I1110" s="17"/>
      <c r="J1110" s="17"/>
      <c r="K1110" s="17"/>
      <c r="L1110" s="17"/>
    </row>
    <row r="1111" spans="1:12" ht="15.75">
      <c r="A1111" s="17"/>
      <c r="B1111" s="17"/>
      <c r="C1111" s="17"/>
      <c r="D1111" s="17"/>
      <c r="E1111" s="17"/>
      <c r="F1111" s="17"/>
      <c r="G1111" s="226"/>
      <c r="H1111" s="227"/>
      <c r="I1111" s="17"/>
      <c r="J1111" s="17"/>
      <c r="K1111" s="17"/>
      <c r="L1111" s="17"/>
    </row>
    <row r="1112" spans="1:12" ht="15.75">
      <c r="A1112" s="17"/>
      <c r="B1112" s="17"/>
      <c r="C1112" s="17"/>
      <c r="D1112" s="17"/>
      <c r="E1112" s="17"/>
      <c r="F1112" s="17"/>
      <c r="G1112" s="226"/>
      <c r="H1112" s="227"/>
      <c r="I1112" s="17"/>
      <c r="J1112" s="17"/>
      <c r="K1112" s="17"/>
      <c r="L1112" s="17"/>
    </row>
    <row r="1113" spans="1:12" ht="15.75">
      <c r="A1113" s="17"/>
      <c r="B1113" s="17"/>
      <c r="C1113" s="17"/>
      <c r="D1113" s="17"/>
      <c r="E1113" s="17"/>
      <c r="F1113" s="17"/>
      <c r="G1113" s="226"/>
      <c r="H1113" s="227"/>
      <c r="I1113" s="17"/>
      <c r="J1113" s="17"/>
      <c r="K1113" s="17"/>
      <c r="L1113" s="17"/>
    </row>
    <row r="1114" spans="1:12" ht="15.75">
      <c r="A1114" s="17"/>
      <c r="B1114" s="17"/>
      <c r="C1114" s="17"/>
      <c r="D1114" s="17"/>
      <c r="E1114" s="17"/>
      <c r="F1114" s="17"/>
      <c r="G1114" s="226"/>
      <c r="H1114" s="227"/>
      <c r="I1114" s="17"/>
      <c r="J1114" s="17"/>
      <c r="K1114" s="17"/>
      <c r="L1114" s="17"/>
    </row>
    <row r="1115" spans="1:12" ht="15.75">
      <c r="A1115" s="17"/>
      <c r="B1115" s="17"/>
      <c r="C1115" s="17"/>
      <c r="D1115" s="17"/>
      <c r="E1115" s="17"/>
      <c r="F1115" s="17"/>
      <c r="G1115" s="226"/>
      <c r="H1115" s="227"/>
      <c r="I1115" s="17"/>
      <c r="J1115" s="17"/>
      <c r="K1115" s="17"/>
      <c r="L1115" s="17"/>
    </row>
    <row r="1116" spans="1:12" ht="15.75">
      <c r="A1116" s="17"/>
      <c r="B1116" s="17"/>
      <c r="C1116" s="17"/>
      <c r="D1116" s="17"/>
      <c r="E1116" s="17"/>
      <c r="F1116" s="17"/>
      <c r="G1116" s="226"/>
      <c r="H1116" s="227"/>
      <c r="I1116" s="17"/>
      <c r="J1116" s="17"/>
      <c r="K1116" s="17"/>
      <c r="L1116" s="17"/>
    </row>
    <row r="1117" spans="1:12" ht="15.75">
      <c r="A1117" s="17"/>
      <c r="B1117" s="17"/>
      <c r="C1117" s="17"/>
      <c r="D1117" s="17"/>
      <c r="E1117" s="17"/>
      <c r="F1117" s="17"/>
      <c r="G1117" s="226"/>
      <c r="H1117" s="227"/>
      <c r="I1117" s="17"/>
      <c r="J1117" s="17"/>
      <c r="K1117" s="17"/>
      <c r="L1117" s="17"/>
    </row>
    <row r="1118" spans="1:12" ht="15.75">
      <c r="A1118" s="17"/>
      <c r="B1118" s="17"/>
      <c r="C1118" s="17"/>
      <c r="D1118" s="17"/>
      <c r="E1118" s="17"/>
      <c r="F1118" s="17"/>
      <c r="G1118" s="226"/>
      <c r="H1118" s="227"/>
      <c r="I1118" s="17"/>
      <c r="J1118" s="17"/>
      <c r="K1118" s="17"/>
      <c r="L1118" s="17"/>
    </row>
    <row r="1119" spans="1:12" ht="15.75">
      <c r="A1119" s="17"/>
      <c r="B1119" s="17"/>
      <c r="C1119" s="17"/>
      <c r="D1119" s="17"/>
      <c r="E1119" s="17"/>
      <c r="F1119" s="17"/>
      <c r="G1119" s="226"/>
      <c r="H1119" s="227"/>
      <c r="I1119" s="17"/>
      <c r="J1119" s="17"/>
      <c r="K1119" s="17"/>
      <c r="L1119" s="17"/>
    </row>
    <row r="1120" spans="1:12" ht="15.75">
      <c r="A1120" s="17"/>
      <c r="B1120" s="17"/>
      <c r="C1120" s="17"/>
      <c r="D1120" s="17"/>
      <c r="E1120" s="17"/>
      <c r="F1120" s="17"/>
      <c r="G1120" s="226"/>
      <c r="H1120" s="227"/>
      <c r="I1120" s="17"/>
      <c r="J1120" s="17"/>
      <c r="K1120" s="17"/>
      <c r="L1120" s="17"/>
    </row>
    <row r="1121" spans="1:12" ht="15.75">
      <c r="A1121" s="17"/>
      <c r="B1121" s="17"/>
      <c r="C1121" s="17"/>
      <c r="D1121" s="17"/>
      <c r="E1121" s="17"/>
      <c r="F1121" s="17"/>
      <c r="G1121" s="226"/>
      <c r="H1121" s="227"/>
      <c r="I1121" s="17"/>
      <c r="J1121" s="17"/>
      <c r="K1121" s="17"/>
      <c r="L1121" s="17"/>
    </row>
    <row r="1122" spans="1:12" ht="15.75">
      <c r="A1122" s="17"/>
      <c r="B1122" s="17"/>
      <c r="C1122" s="17"/>
      <c r="D1122" s="17"/>
      <c r="E1122" s="17"/>
      <c r="F1122" s="17"/>
      <c r="G1122" s="226"/>
      <c r="H1122" s="227"/>
      <c r="I1122" s="17"/>
      <c r="J1122" s="17"/>
      <c r="K1122" s="17"/>
      <c r="L1122" s="17"/>
    </row>
    <row r="1123" spans="1:12" ht="15.75">
      <c r="A1123" s="17"/>
      <c r="B1123" s="17"/>
      <c r="C1123" s="17"/>
      <c r="D1123" s="17"/>
      <c r="E1123" s="17"/>
      <c r="F1123" s="17"/>
      <c r="G1123" s="226"/>
      <c r="H1123" s="227"/>
      <c r="I1123" s="17"/>
      <c r="J1123" s="17"/>
      <c r="K1123" s="17"/>
      <c r="L1123" s="17"/>
    </row>
    <row r="1124" spans="1:12" ht="15.75">
      <c r="A1124" s="17"/>
      <c r="B1124" s="17"/>
      <c r="C1124" s="17"/>
      <c r="D1124" s="17"/>
      <c r="E1124" s="17"/>
      <c r="F1124" s="17"/>
      <c r="G1124" s="226"/>
      <c r="H1124" s="227"/>
      <c r="I1124" s="17"/>
      <c r="J1124" s="17"/>
      <c r="K1124" s="17"/>
      <c r="L1124" s="17"/>
    </row>
    <row r="1125" spans="1:12" ht="15.75">
      <c r="A1125" s="17"/>
      <c r="B1125" s="17"/>
      <c r="C1125" s="17"/>
      <c r="D1125" s="17"/>
      <c r="E1125" s="17"/>
      <c r="F1125" s="17"/>
      <c r="G1125" s="226"/>
      <c r="H1125" s="227"/>
      <c r="I1125" s="17"/>
      <c r="J1125" s="17"/>
      <c r="K1125" s="17"/>
      <c r="L1125" s="17"/>
    </row>
    <row r="1126" spans="1:12" ht="15.75">
      <c r="A1126" s="17"/>
      <c r="B1126" s="17"/>
      <c r="C1126" s="17"/>
      <c r="D1126" s="17"/>
      <c r="E1126" s="17"/>
      <c r="F1126" s="17"/>
      <c r="G1126" s="226"/>
      <c r="H1126" s="227"/>
      <c r="I1126" s="17"/>
      <c r="J1126" s="17"/>
      <c r="K1126" s="17"/>
      <c r="L1126" s="17"/>
    </row>
    <row r="1127" spans="1:12" ht="15.75">
      <c r="A1127" s="17"/>
      <c r="B1127" s="17"/>
      <c r="C1127" s="17"/>
      <c r="D1127" s="17"/>
      <c r="E1127" s="17"/>
      <c r="F1127" s="17"/>
      <c r="G1127" s="226"/>
      <c r="H1127" s="227"/>
      <c r="I1127" s="17"/>
      <c r="J1127" s="17"/>
      <c r="K1127" s="17"/>
      <c r="L1127" s="17"/>
    </row>
    <row r="1128" spans="1:12" ht="15.75">
      <c r="A1128" s="17"/>
      <c r="B1128" s="17"/>
      <c r="C1128" s="17"/>
      <c r="D1128" s="17"/>
      <c r="E1128" s="17"/>
      <c r="F1128" s="17"/>
      <c r="G1128" s="226"/>
      <c r="H1128" s="227"/>
      <c r="I1128" s="17"/>
      <c r="J1128" s="17"/>
      <c r="K1128" s="17"/>
      <c r="L1128" s="17"/>
    </row>
    <row r="1129" spans="1:12" ht="15.75">
      <c r="A1129" s="17"/>
      <c r="B1129" s="17"/>
      <c r="C1129" s="17"/>
      <c r="D1129" s="17"/>
      <c r="E1129" s="17"/>
      <c r="F1129" s="17"/>
      <c r="G1129" s="226"/>
      <c r="H1129" s="227"/>
      <c r="I1129" s="17"/>
      <c r="J1129" s="17"/>
      <c r="K1129" s="17"/>
      <c r="L1129" s="17"/>
    </row>
    <row r="1130" spans="1:12" ht="15.75">
      <c r="A1130" s="17"/>
      <c r="B1130" s="17"/>
      <c r="C1130" s="17"/>
      <c r="D1130" s="17"/>
      <c r="E1130" s="17"/>
      <c r="F1130" s="17"/>
      <c r="G1130" s="226"/>
      <c r="H1130" s="227"/>
      <c r="I1130" s="17"/>
      <c r="J1130" s="17"/>
      <c r="K1130" s="17"/>
      <c r="L1130" s="17"/>
    </row>
    <row r="1131" spans="1:12" ht="15.75">
      <c r="A1131" s="17"/>
      <c r="B1131" s="17"/>
      <c r="C1131" s="17"/>
      <c r="D1131" s="17"/>
      <c r="E1131" s="17"/>
      <c r="F1131" s="17"/>
      <c r="G1131" s="226"/>
      <c r="H1131" s="227"/>
      <c r="I1131" s="17"/>
      <c r="J1131" s="17"/>
      <c r="K1131" s="17"/>
      <c r="L1131" s="17"/>
    </row>
    <row r="1132" spans="1:12" ht="15.75">
      <c r="A1132" s="17"/>
      <c r="B1132" s="17"/>
      <c r="C1132" s="17"/>
      <c r="D1132" s="17"/>
      <c r="E1132" s="17"/>
      <c r="F1132" s="17"/>
      <c r="G1132" s="226"/>
      <c r="H1132" s="227"/>
      <c r="I1132" s="17"/>
      <c r="J1132" s="17"/>
      <c r="K1132" s="17"/>
      <c r="L1132" s="17"/>
    </row>
    <row r="1133" spans="1:12" ht="15.75">
      <c r="A1133" s="17"/>
      <c r="B1133" s="17"/>
      <c r="C1133" s="17"/>
      <c r="D1133" s="17"/>
      <c r="E1133" s="17"/>
      <c r="F1133" s="17"/>
      <c r="G1133" s="226"/>
      <c r="H1133" s="227"/>
      <c r="I1133" s="17"/>
      <c r="J1133" s="17"/>
      <c r="K1133" s="17"/>
      <c r="L1133" s="17"/>
    </row>
    <row r="1134" spans="1:12" ht="15.75">
      <c r="A1134" s="17"/>
      <c r="B1134" s="17"/>
      <c r="C1134" s="17"/>
      <c r="D1134" s="17"/>
      <c r="E1134" s="17"/>
      <c r="F1134" s="17"/>
      <c r="G1134" s="226"/>
      <c r="H1134" s="227"/>
      <c r="I1134" s="17"/>
      <c r="J1134" s="17"/>
      <c r="K1134" s="17"/>
      <c r="L1134" s="17"/>
    </row>
    <row r="1135" spans="1:12" ht="15.75">
      <c r="A1135" s="17"/>
      <c r="B1135" s="17"/>
      <c r="C1135" s="17"/>
      <c r="D1135" s="17"/>
      <c r="E1135" s="17"/>
      <c r="F1135" s="17"/>
      <c r="G1135" s="226"/>
      <c r="H1135" s="227"/>
      <c r="I1135" s="17"/>
      <c r="J1135" s="17"/>
      <c r="K1135" s="17"/>
      <c r="L1135" s="17"/>
    </row>
    <row r="1136" spans="1:12" ht="15.75">
      <c r="A1136" s="17"/>
      <c r="B1136" s="17"/>
      <c r="C1136" s="17"/>
      <c r="D1136" s="17"/>
      <c r="E1136" s="17"/>
      <c r="F1136" s="17"/>
      <c r="G1136" s="226"/>
      <c r="H1136" s="227"/>
      <c r="I1136" s="17"/>
      <c r="J1136" s="17"/>
      <c r="K1136" s="17"/>
      <c r="L1136" s="17"/>
    </row>
    <row r="1137" spans="1:12" ht="15.75">
      <c r="A1137" s="17"/>
      <c r="B1137" s="17"/>
      <c r="C1137" s="17"/>
      <c r="D1137" s="17"/>
      <c r="E1137" s="17"/>
      <c r="F1137" s="17"/>
      <c r="G1137" s="226"/>
      <c r="H1137" s="227"/>
      <c r="I1137" s="17"/>
      <c r="J1137" s="17"/>
      <c r="K1137" s="17"/>
      <c r="L1137" s="17"/>
    </row>
    <row r="1138" spans="1:12" ht="15.75">
      <c r="A1138" s="17"/>
      <c r="B1138" s="17"/>
      <c r="C1138" s="17"/>
      <c r="D1138" s="17"/>
      <c r="E1138" s="17"/>
      <c r="F1138" s="17"/>
      <c r="G1138" s="226"/>
      <c r="H1138" s="227"/>
      <c r="I1138" s="17"/>
      <c r="J1138" s="17"/>
      <c r="K1138" s="17"/>
      <c r="L1138" s="17"/>
    </row>
    <row r="1139" spans="1:12" ht="15.75">
      <c r="A1139" s="17"/>
      <c r="B1139" s="17"/>
      <c r="C1139" s="17"/>
      <c r="D1139" s="17"/>
      <c r="E1139" s="17"/>
      <c r="F1139" s="17"/>
      <c r="G1139" s="226"/>
      <c r="H1139" s="227"/>
      <c r="I1139" s="17"/>
      <c r="J1139" s="17"/>
      <c r="K1139" s="17"/>
      <c r="L1139" s="17"/>
    </row>
    <row r="1140" spans="1:12" ht="15.75">
      <c r="A1140" s="17"/>
      <c r="B1140" s="17"/>
      <c r="C1140" s="17"/>
      <c r="D1140" s="17"/>
      <c r="E1140" s="17"/>
      <c r="F1140" s="17"/>
      <c r="G1140" s="226"/>
      <c r="H1140" s="227"/>
      <c r="I1140" s="17"/>
      <c r="J1140" s="17"/>
      <c r="K1140" s="17"/>
      <c r="L1140" s="17"/>
    </row>
    <row r="1141" spans="1:12" ht="15.75">
      <c r="A1141" s="17"/>
      <c r="B1141" s="17"/>
      <c r="C1141" s="17"/>
      <c r="D1141" s="17"/>
      <c r="E1141" s="17"/>
      <c r="F1141" s="17"/>
      <c r="G1141" s="226"/>
      <c r="H1141" s="227"/>
      <c r="I1141" s="17"/>
      <c r="J1141" s="17"/>
      <c r="K1141" s="17"/>
      <c r="L1141" s="17"/>
    </row>
    <row r="1142" spans="1:12" ht="15.75">
      <c r="A1142" s="17"/>
      <c r="B1142" s="17"/>
      <c r="C1142" s="17"/>
      <c r="D1142" s="17"/>
      <c r="E1142" s="17"/>
      <c r="F1142" s="17"/>
      <c r="G1142" s="226"/>
      <c r="H1142" s="227"/>
      <c r="I1142" s="17"/>
      <c r="J1142" s="17"/>
      <c r="K1142" s="17"/>
      <c r="L1142" s="17"/>
    </row>
    <row r="1143" spans="1:12" ht="15.75">
      <c r="A1143" s="17"/>
      <c r="B1143" s="17"/>
      <c r="C1143" s="17"/>
      <c r="D1143" s="17"/>
      <c r="E1143" s="17"/>
      <c r="F1143" s="17"/>
      <c r="G1143" s="226"/>
      <c r="H1143" s="227"/>
      <c r="I1143" s="17"/>
      <c r="J1143" s="17"/>
      <c r="K1143" s="17"/>
      <c r="L1143" s="17"/>
    </row>
    <row r="1144" spans="1:12" ht="15.75">
      <c r="A1144" s="17"/>
      <c r="B1144" s="17"/>
      <c r="C1144" s="17"/>
      <c r="D1144" s="17"/>
      <c r="E1144" s="17"/>
      <c r="F1144" s="17"/>
      <c r="G1144" s="226"/>
      <c r="H1144" s="227"/>
      <c r="I1144" s="17"/>
      <c r="J1144" s="17"/>
      <c r="K1144" s="17"/>
      <c r="L1144" s="17"/>
    </row>
    <row r="1145" spans="1:12" ht="15.75">
      <c r="A1145" s="17"/>
      <c r="B1145" s="17"/>
      <c r="C1145" s="17"/>
      <c r="D1145" s="17"/>
      <c r="E1145" s="17"/>
      <c r="F1145" s="17"/>
      <c r="G1145" s="226"/>
      <c r="H1145" s="227"/>
      <c r="I1145" s="17"/>
      <c r="J1145" s="17"/>
      <c r="K1145" s="17"/>
      <c r="L1145" s="17"/>
    </row>
    <row r="1146" spans="1:12" ht="15.75">
      <c r="A1146" s="17"/>
      <c r="B1146" s="17"/>
      <c r="C1146" s="17"/>
      <c r="D1146" s="17"/>
      <c r="E1146" s="17"/>
      <c r="F1146" s="17"/>
      <c r="G1146" s="226"/>
      <c r="H1146" s="227"/>
      <c r="I1146" s="17"/>
      <c r="J1146" s="17"/>
      <c r="K1146" s="17"/>
      <c r="L1146" s="17"/>
    </row>
    <row r="1147" spans="1:12" ht="15.75">
      <c r="A1147" s="17"/>
      <c r="B1147" s="17"/>
      <c r="C1147" s="17"/>
      <c r="D1147" s="17"/>
      <c r="E1147" s="17"/>
      <c r="F1147" s="17"/>
      <c r="G1147" s="226"/>
      <c r="H1147" s="227"/>
      <c r="I1147" s="17"/>
      <c r="J1147" s="17"/>
      <c r="K1147" s="17"/>
      <c r="L1147" s="17"/>
    </row>
    <row r="1148" spans="1:12" ht="15.75">
      <c r="A1148" s="17"/>
      <c r="B1148" s="17"/>
      <c r="C1148" s="17"/>
      <c r="D1148" s="17"/>
      <c r="E1148" s="17"/>
      <c r="F1148" s="17"/>
      <c r="G1148" s="226"/>
      <c r="H1148" s="227"/>
      <c r="I1148" s="17"/>
      <c r="J1148" s="17"/>
      <c r="K1148" s="17"/>
      <c r="L1148" s="17"/>
    </row>
    <row r="1149" spans="1:12" ht="15.75">
      <c r="A1149" s="17"/>
      <c r="B1149" s="17"/>
      <c r="C1149" s="17"/>
      <c r="D1149" s="17"/>
      <c r="E1149" s="17"/>
      <c r="F1149" s="17"/>
      <c r="G1149" s="226"/>
      <c r="H1149" s="227"/>
      <c r="I1149" s="17"/>
      <c r="J1149" s="17"/>
      <c r="K1149" s="17"/>
      <c r="L1149" s="17"/>
    </row>
    <row r="1150" spans="1:12" ht="15.75">
      <c r="A1150" s="17"/>
      <c r="B1150" s="17"/>
      <c r="C1150" s="17"/>
      <c r="D1150" s="17"/>
      <c r="E1150" s="17"/>
      <c r="F1150" s="17"/>
      <c r="G1150" s="226"/>
      <c r="H1150" s="227"/>
      <c r="I1150" s="17"/>
      <c r="J1150" s="17"/>
      <c r="K1150" s="17"/>
      <c r="L1150" s="17"/>
    </row>
    <row r="1151" spans="1:12" ht="15.75">
      <c r="A1151" s="17"/>
      <c r="B1151" s="17"/>
      <c r="C1151" s="17"/>
      <c r="D1151" s="17"/>
      <c r="E1151" s="17"/>
      <c r="F1151" s="17"/>
      <c r="G1151" s="226"/>
      <c r="H1151" s="227"/>
      <c r="I1151" s="17"/>
      <c r="J1151" s="17"/>
      <c r="K1151" s="17"/>
      <c r="L1151" s="17"/>
    </row>
    <row r="1152" spans="1:12" ht="15.75">
      <c r="A1152" s="17"/>
      <c r="B1152" s="17"/>
      <c r="C1152" s="17"/>
      <c r="D1152" s="17"/>
      <c r="E1152" s="17"/>
      <c r="F1152" s="17"/>
      <c r="G1152" s="226"/>
      <c r="H1152" s="227"/>
      <c r="I1152" s="17"/>
      <c r="J1152" s="17"/>
      <c r="K1152" s="17"/>
      <c r="L1152" s="17"/>
    </row>
    <row r="1153" spans="1:12" ht="15.75">
      <c r="A1153" s="17"/>
      <c r="B1153" s="17"/>
      <c r="C1153" s="17"/>
      <c r="D1153" s="17"/>
      <c r="E1153" s="17"/>
      <c r="F1153" s="17"/>
      <c r="G1153" s="226"/>
      <c r="H1153" s="227"/>
      <c r="I1153" s="17"/>
      <c r="J1153" s="17"/>
      <c r="K1153" s="17"/>
      <c r="L1153" s="17"/>
    </row>
    <row r="1154" spans="1:12" ht="15.75">
      <c r="A1154" s="17"/>
      <c r="B1154" s="17"/>
      <c r="C1154" s="17"/>
      <c r="D1154" s="17"/>
      <c r="E1154" s="17"/>
      <c r="F1154" s="17"/>
      <c r="G1154" s="226"/>
      <c r="H1154" s="227"/>
      <c r="I1154" s="17"/>
      <c r="J1154" s="17"/>
      <c r="K1154" s="17"/>
      <c r="L1154" s="17"/>
    </row>
    <row r="1155" spans="1:12" ht="15.75">
      <c r="A1155" s="17"/>
      <c r="B1155" s="17"/>
      <c r="C1155" s="17"/>
      <c r="D1155" s="17"/>
      <c r="E1155" s="17"/>
      <c r="F1155" s="17"/>
      <c r="G1155" s="226"/>
      <c r="H1155" s="227"/>
      <c r="I1155" s="17"/>
      <c r="J1155" s="17"/>
      <c r="K1155" s="17"/>
      <c r="L1155" s="17"/>
    </row>
    <row r="1156" spans="1:12" ht="15.75">
      <c r="A1156" s="17"/>
      <c r="B1156" s="17"/>
      <c r="C1156" s="17"/>
      <c r="D1156" s="17"/>
      <c r="E1156" s="17"/>
      <c r="F1156" s="17"/>
      <c r="G1156" s="226"/>
      <c r="H1156" s="227"/>
      <c r="I1156" s="17"/>
      <c r="J1156" s="17"/>
      <c r="K1156" s="17"/>
      <c r="L1156" s="17"/>
    </row>
    <row r="1157" spans="1:12" ht="15.75">
      <c r="A1157" s="17"/>
      <c r="B1157" s="17"/>
      <c r="C1157" s="17"/>
      <c r="D1157" s="17"/>
      <c r="E1157" s="17"/>
      <c r="F1157" s="17"/>
      <c r="G1157" s="226"/>
      <c r="H1157" s="227"/>
      <c r="I1157" s="17"/>
      <c r="J1157" s="17"/>
      <c r="K1157" s="17"/>
      <c r="L1157" s="17"/>
    </row>
    <row r="1158" spans="1:12" ht="15.75">
      <c r="A1158" s="17"/>
      <c r="B1158" s="17"/>
      <c r="C1158" s="17"/>
      <c r="D1158" s="17"/>
      <c r="E1158" s="17"/>
      <c r="F1158" s="17"/>
      <c r="G1158" s="226"/>
      <c r="H1158" s="227"/>
      <c r="I1158" s="17"/>
      <c r="J1158" s="17"/>
      <c r="K1158" s="17"/>
      <c r="L1158" s="17"/>
    </row>
    <row r="1159" spans="1:12" ht="15.75">
      <c r="A1159" s="17"/>
      <c r="B1159" s="17"/>
      <c r="C1159" s="17"/>
      <c r="D1159" s="17"/>
      <c r="E1159" s="17"/>
      <c r="F1159" s="17"/>
      <c r="G1159" s="226"/>
      <c r="H1159" s="227"/>
      <c r="I1159" s="17"/>
      <c r="J1159" s="17"/>
      <c r="K1159" s="17"/>
      <c r="L1159" s="17"/>
    </row>
    <row r="1160" spans="1:12" ht="15.75">
      <c r="A1160" s="17"/>
      <c r="B1160" s="17"/>
      <c r="C1160" s="17"/>
      <c r="D1160" s="17"/>
      <c r="E1160" s="17"/>
      <c r="F1160" s="17"/>
      <c r="G1160" s="226"/>
      <c r="H1160" s="227"/>
      <c r="I1160" s="17"/>
      <c r="J1160" s="17"/>
      <c r="K1160" s="17"/>
      <c r="L1160" s="17"/>
    </row>
    <row r="1161" spans="1:12" ht="15.75">
      <c r="A1161" s="17"/>
      <c r="B1161" s="17"/>
      <c r="C1161" s="17"/>
      <c r="D1161" s="17"/>
      <c r="E1161" s="17"/>
      <c r="F1161" s="17"/>
      <c r="G1161" s="226"/>
      <c r="H1161" s="227"/>
      <c r="I1161" s="17"/>
      <c r="J1161" s="17"/>
      <c r="K1161" s="17"/>
      <c r="L1161" s="17"/>
    </row>
    <row r="1162" spans="1:12" ht="15.75">
      <c r="A1162" s="17"/>
      <c r="B1162" s="17"/>
      <c r="C1162" s="17"/>
      <c r="D1162" s="17"/>
      <c r="E1162" s="17"/>
      <c r="F1162" s="17"/>
      <c r="G1162" s="226"/>
      <c r="H1162" s="227"/>
      <c r="I1162" s="17"/>
      <c r="J1162" s="17"/>
      <c r="K1162" s="17"/>
      <c r="L1162" s="17"/>
    </row>
    <row r="1163" spans="1:12" ht="15.75">
      <c r="A1163" s="17"/>
      <c r="B1163" s="17"/>
      <c r="C1163" s="17"/>
      <c r="D1163" s="17"/>
      <c r="E1163" s="17"/>
      <c r="F1163" s="17"/>
      <c r="G1163" s="226"/>
      <c r="H1163" s="227"/>
      <c r="I1163" s="17"/>
      <c r="J1163" s="17"/>
      <c r="K1163" s="17"/>
      <c r="L1163" s="17"/>
    </row>
    <row r="1164" spans="1:12" ht="15.75">
      <c r="A1164" s="17"/>
      <c r="B1164" s="17"/>
      <c r="C1164" s="17"/>
      <c r="D1164" s="17"/>
      <c r="E1164" s="17"/>
      <c r="F1164" s="17"/>
      <c r="G1164" s="226"/>
      <c r="H1164" s="227"/>
      <c r="I1164" s="17"/>
      <c r="J1164" s="17"/>
      <c r="K1164" s="17"/>
      <c r="L1164" s="17"/>
    </row>
    <row r="1165" spans="1:12" ht="15.75">
      <c r="A1165" s="17"/>
      <c r="B1165" s="17"/>
      <c r="C1165" s="17"/>
      <c r="D1165" s="17"/>
      <c r="E1165" s="17"/>
      <c r="F1165" s="17"/>
      <c r="G1165" s="226"/>
      <c r="H1165" s="227"/>
      <c r="I1165" s="17"/>
      <c r="J1165" s="17"/>
      <c r="K1165" s="17"/>
      <c r="L1165" s="17"/>
    </row>
    <row r="1166" spans="1:12" ht="15.75">
      <c r="A1166" s="17"/>
      <c r="B1166" s="17"/>
      <c r="C1166" s="17"/>
      <c r="D1166" s="17"/>
      <c r="E1166" s="17"/>
      <c r="F1166" s="17"/>
      <c r="G1166" s="226"/>
      <c r="H1166" s="227"/>
      <c r="I1166" s="17"/>
      <c r="J1166" s="17"/>
      <c r="K1166" s="17"/>
      <c r="L1166" s="17"/>
    </row>
    <row r="1167" spans="1:12" ht="15.75">
      <c r="A1167" s="17"/>
      <c r="B1167" s="17"/>
      <c r="C1167" s="17"/>
      <c r="D1167" s="17"/>
      <c r="E1167" s="17"/>
      <c r="F1167" s="17"/>
      <c r="G1167" s="226"/>
      <c r="H1167" s="227"/>
      <c r="I1167" s="17"/>
      <c r="J1167" s="17"/>
      <c r="K1167" s="17"/>
      <c r="L1167" s="17"/>
    </row>
    <row r="1168" spans="1:12" ht="15.75">
      <c r="A1168" s="17"/>
      <c r="B1168" s="17"/>
      <c r="C1168" s="17"/>
      <c r="D1168" s="17"/>
      <c r="E1168" s="17"/>
      <c r="F1168" s="17"/>
      <c r="G1168" s="226"/>
      <c r="H1168" s="227"/>
      <c r="I1168" s="17"/>
      <c r="J1168" s="17"/>
      <c r="K1168" s="17"/>
      <c r="L1168" s="17"/>
    </row>
    <row r="1169" spans="1:12" ht="15.75">
      <c r="A1169" s="17"/>
      <c r="B1169" s="17"/>
      <c r="C1169" s="17"/>
      <c r="D1169" s="17"/>
      <c r="E1169" s="17"/>
      <c r="F1169" s="17"/>
      <c r="G1169" s="226"/>
      <c r="H1169" s="227"/>
      <c r="I1169" s="17"/>
      <c r="J1169" s="17"/>
      <c r="K1169" s="17"/>
      <c r="L1169" s="17"/>
    </row>
    <row r="1170" spans="1:12" ht="15.75">
      <c r="A1170" s="17"/>
      <c r="B1170" s="17"/>
      <c r="C1170" s="17"/>
      <c r="D1170" s="17"/>
      <c r="E1170" s="17"/>
      <c r="F1170" s="17"/>
      <c r="G1170" s="226"/>
      <c r="H1170" s="227"/>
      <c r="I1170" s="17"/>
      <c r="J1170" s="17"/>
      <c r="K1170" s="17"/>
      <c r="L1170" s="17"/>
    </row>
    <row r="1171" spans="1:12" ht="15.75">
      <c r="A1171" s="17"/>
      <c r="B1171" s="17"/>
      <c r="C1171" s="17"/>
      <c r="D1171" s="17"/>
      <c r="E1171" s="17"/>
      <c r="F1171" s="17"/>
      <c r="G1171" s="226"/>
      <c r="H1171" s="227"/>
      <c r="I1171" s="17"/>
      <c r="J1171" s="17"/>
      <c r="K1171" s="17"/>
      <c r="L1171" s="17"/>
    </row>
    <row r="1172" spans="1:12" ht="15.75">
      <c r="A1172" s="17"/>
      <c r="B1172" s="17"/>
      <c r="C1172" s="17"/>
      <c r="D1172" s="17"/>
      <c r="E1172" s="17"/>
      <c r="F1172" s="17"/>
      <c r="G1172" s="226"/>
      <c r="H1172" s="227"/>
      <c r="I1172" s="17"/>
      <c r="J1172" s="17"/>
      <c r="K1172" s="17"/>
      <c r="L1172" s="17"/>
    </row>
    <row r="1173" spans="1:12" ht="15.75">
      <c r="A1173" s="17"/>
      <c r="B1173" s="17"/>
      <c r="C1173" s="17"/>
      <c r="D1173" s="17"/>
      <c r="E1173" s="17"/>
      <c r="F1173" s="17"/>
      <c r="G1173" s="226"/>
      <c r="H1173" s="227"/>
      <c r="I1173" s="17"/>
      <c r="J1173" s="17"/>
      <c r="K1173" s="17"/>
      <c r="L1173" s="17"/>
    </row>
    <row r="1174" spans="1:12" ht="15.75">
      <c r="A1174" s="17"/>
      <c r="B1174" s="17"/>
      <c r="C1174" s="17"/>
      <c r="D1174" s="17"/>
      <c r="E1174" s="17"/>
      <c r="F1174" s="17"/>
      <c r="G1174" s="226"/>
      <c r="H1174" s="227"/>
      <c r="I1174" s="17"/>
      <c r="J1174" s="17"/>
      <c r="K1174" s="17"/>
      <c r="L1174" s="17"/>
    </row>
    <row r="1175" spans="1:12" ht="15.75">
      <c r="A1175" s="17"/>
      <c r="B1175" s="17"/>
      <c r="C1175" s="17"/>
      <c r="D1175" s="17"/>
      <c r="E1175" s="17"/>
      <c r="F1175" s="17"/>
      <c r="G1175" s="226"/>
      <c r="H1175" s="227"/>
      <c r="I1175" s="17"/>
      <c r="J1175" s="17"/>
      <c r="K1175" s="17"/>
      <c r="L1175" s="17"/>
    </row>
    <row r="1176" spans="1:12" ht="15.75">
      <c r="A1176" s="17"/>
      <c r="B1176" s="17"/>
      <c r="C1176" s="17"/>
      <c r="D1176" s="17"/>
      <c r="E1176" s="17"/>
      <c r="F1176" s="17"/>
      <c r="G1176" s="226"/>
      <c r="H1176" s="227"/>
      <c r="I1176" s="17"/>
      <c r="J1176" s="17"/>
      <c r="K1176" s="17"/>
      <c r="L1176" s="17"/>
    </row>
    <row r="1177" spans="1:12" ht="15.75">
      <c r="A1177" s="17"/>
      <c r="B1177" s="17"/>
      <c r="C1177" s="17"/>
      <c r="D1177" s="17"/>
      <c r="E1177" s="17"/>
      <c r="F1177" s="17"/>
      <c r="G1177" s="226"/>
      <c r="H1177" s="227"/>
      <c r="I1177" s="17"/>
      <c r="J1177" s="17"/>
      <c r="K1177" s="17"/>
      <c r="L1177" s="17"/>
    </row>
    <row r="1178" spans="1:12" ht="15.75">
      <c r="A1178" s="17"/>
      <c r="B1178" s="17"/>
      <c r="C1178" s="17"/>
      <c r="D1178" s="17"/>
      <c r="E1178" s="17"/>
      <c r="F1178" s="17"/>
      <c r="G1178" s="226"/>
      <c r="H1178" s="227"/>
      <c r="I1178" s="17"/>
      <c r="J1178" s="17"/>
      <c r="K1178" s="17"/>
      <c r="L1178" s="17"/>
    </row>
    <row r="1179" spans="1:12" ht="15.75">
      <c r="A1179" s="17"/>
      <c r="B1179" s="17"/>
      <c r="C1179" s="17"/>
      <c r="D1179" s="17"/>
      <c r="E1179" s="17"/>
      <c r="F1179" s="17"/>
      <c r="G1179" s="226"/>
      <c r="H1179" s="227"/>
      <c r="I1179" s="17"/>
      <c r="J1179" s="17"/>
      <c r="K1179" s="17"/>
      <c r="L1179" s="17"/>
    </row>
    <row r="1180" spans="1:12" ht="15.75">
      <c r="A1180" s="17"/>
      <c r="B1180" s="17"/>
      <c r="C1180" s="17"/>
      <c r="D1180" s="17"/>
      <c r="E1180" s="17"/>
      <c r="F1180" s="17"/>
      <c r="G1180" s="226"/>
      <c r="H1180" s="227"/>
      <c r="I1180" s="17"/>
      <c r="J1180" s="17"/>
      <c r="K1180" s="17"/>
      <c r="L1180" s="17"/>
    </row>
    <row r="1181" spans="1:12" ht="15.75">
      <c r="A1181" s="17"/>
      <c r="B1181" s="17"/>
      <c r="C1181" s="17"/>
      <c r="D1181" s="17"/>
      <c r="E1181" s="17"/>
      <c r="F1181" s="17"/>
      <c r="G1181" s="226"/>
      <c r="H1181" s="227"/>
      <c r="I1181" s="17"/>
      <c r="J1181" s="17"/>
      <c r="K1181" s="17"/>
      <c r="L1181" s="17"/>
    </row>
    <row r="1182" spans="1:12" ht="15.75">
      <c r="A1182" s="17"/>
      <c r="B1182" s="17"/>
      <c r="C1182" s="17"/>
      <c r="D1182" s="17"/>
      <c r="E1182" s="17"/>
      <c r="F1182" s="17"/>
      <c r="G1182" s="226"/>
      <c r="H1182" s="227"/>
      <c r="I1182" s="17"/>
      <c r="J1182" s="17"/>
      <c r="K1182" s="17"/>
      <c r="L1182" s="17"/>
    </row>
    <row r="1183" spans="1:12" ht="15.75">
      <c r="A1183" s="17"/>
      <c r="B1183" s="17"/>
      <c r="C1183" s="17"/>
      <c r="D1183" s="17"/>
      <c r="E1183" s="17"/>
      <c r="F1183" s="17"/>
      <c r="G1183" s="226"/>
      <c r="H1183" s="227"/>
      <c r="I1183" s="17"/>
      <c r="J1183" s="17"/>
      <c r="K1183" s="17"/>
      <c r="L1183" s="17"/>
    </row>
    <row r="1184" spans="1:12" ht="15.75">
      <c r="A1184" s="17"/>
      <c r="B1184" s="17"/>
      <c r="C1184" s="17"/>
      <c r="D1184" s="17"/>
      <c r="E1184" s="17"/>
      <c r="F1184" s="17"/>
      <c r="G1184" s="226"/>
      <c r="H1184" s="227"/>
      <c r="I1184" s="17"/>
      <c r="J1184" s="17"/>
      <c r="K1184" s="17"/>
      <c r="L1184" s="17"/>
    </row>
    <row r="1185" spans="1:12" ht="15.75">
      <c r="A1185" s="17"/>
      <c r="B1185" s="17"/>
      <c r="C1185" s="17"/>
      <c r="D1185" s="17"/>
      <c r="E1185" s="17"/>
      <c r="F1185" s="17"/>
      <c r="G1185" s="226"/>
      <c r="H1185" s="227"/>
      <c r="I1185" s="17"/>
      <c r="J1185" s="17"/>
      <c r="K1185" s="17"/>
      <c r="L1185" s="17"/>
    </row>
    <row r="1186" spans="1:12" ht="15.75">
      <c r="A1186" s="17"/>
      <c r="B1186" s="17"/>
      <c r="C1186" s="17"/>
      <c r="D1186" s="17"/>
      <c r="E1186" s="17"/>
      <c r="F1186" s="17"/>
      <c r="G1186" s="226"/>
      <c r="H1186" s="227"/>
      <c r="I1186" s="17"/>
      <c r="J1186" s="17"/>
      <c r="K1186" s="17"/>
      <c r="L1186" s="17"/>
    </row>
    <row r="1187" spans="1:12" ht="15.75">
      <c r="A1187" s="17"/>
      <c r="B1187" s="17"/>
      <c r="C1187" s="17"/>
      <c r="D1187" s="17"/>
      <c r="E1187" s="17"/>
      <c r="F1187" s="17"/>
      <c r="G1187" s="226"/>
      <c r="H1187" s="227"/>
      <c r="I1187" s="17"/>
      <c r="J1187" s="17"/>
      <c r="K1187" s="17"/>
      <c r="L1187" s="17"/>
    </row>
    <row r="1188" spans="1:12" ht="15.75">
      <c r="A1188" s="17"/>
      <c r="B1188" s="17"/>
      <c r="C1188" s="17"/>
      <c r="D1188" s="17"/>
      <c r="E1188" s="17"/>
      <c r="F1188" s="17"/>
      <c r="G1188" s="226"/>
      <c r="H1188" s="227"/>
      <c r="I1188" s="17"/>
      <c r="J1188" s="17"/>
      <c r="K1188" s="17"/>
      <c r="L1188" s="17"/>
    </row>
    <row r="1189" spans="1:12" ht="15.75">
      <c r="A1189" s="17"/>
      <c r="B1189" s="17"/>
      <c r="C1189" s="17"/>
      <c r="D1189" s="17"/>
      <c r="E1189" s="17"/>
      <c r="F1189" s="17"/>
      <c r="G1189" s="226"/>
      <c r="H1189" s="227"/>
      <c r="I1189" s="17"/>
      <c r="J1189" s="17"/>
      <c r="K1189" s="17"/>
      <c r="L1189" s="17"/>
    </row>
    <row r="1190" spans="1:12" ht="15.75">
      <c r="A1190" s="17"/>
      <c r="B1190" s="17"/>
      <c r="C1190" s="17"/>
      <c r="D1190" s="17"/>
      <c r="E1190" s="17"/>
      <c r="F1190" s="17"/>
      <c r="G1190" s="226"/>
      <c r="H1190" s="227"/>
      <c r="I1190" s="17"/>
      <c r="J1190" s="17"/>
      <c r="K1190" s="17"/>
      <c r="L1190" s="17"/>
    </row>
    <row r="1191" spans="1:12" ht="15.75">
      <c r="A1191" s="17"/>
      <c r="B1191" s="17"/>
      <c r="C1191" s="17"/>
      <c r="D1191" s="17"/>
      <c r="E1191" s="17"/>
      <c r="F1191" s="17"/>
      <c r="G1191" s="226"/>
      <c r="H1191" s="227"/>
      <c r="I1191" s="17"/>
      <c r="J1191" s="17"/>
      <c r="K1191" s="17"/>
      <c r="L1191" s="17"/>
    </row>
    <row r="1192" spans="1:12" ht="15.75">
      <c r="A1192" s="17"/>
      <c r="B1192" s="17"/>
      <c r="C1192" s="17"/>
      <c r="D1192" s="17"/>
      <c r="E1192" s="17"/>
      <c r="F1192" s="17"/>
      <c r="G1192" s="226"/>
      <c r="H1192" s="227"/>
      <c r="I1192" s="17"/>
      <c r="J1192" s="17"/>
      <c r="K1192" s="17"/>
      <c r="L1192" s="17"/>
    </row>
    <row r="1193" spans="1:12" ht="15.75">
      <c r="A1193" s="17"/>
      <c r="B1193" s="17"/>
      <c r="C1193" s="17"/>
      <c r="D1193" s="17"/>
      <c r="E1193" s="17"/>
      <c r="F1193" s="17"/>
      <c r="G1193" s="226"/>
      <c r="H1193" s="227"/>
      <c r="I1193" s="17"/>
      <c r="J1193" s="17"/>
      <c r="K1193" s="17"/>
      <c r="L1193" s="17"/>
    </row>
    <row r="1194" spans="1:12" ht="15.75">
      <c r="A1194" s="17"/>
      <c r="B1194" s="17"/>
      <c r="C1194" s="17"/>
      <c r="D1194" s="17"/>
      <c r="E1194" s="17"/>
      <c r="F1194" s="17"/>
      <c r="G1194" s="226"/>
      <c r="H1194" s="227"/>
      <c r="I1194" s="17"/>
      <c r="J1194" s="17"/>
      <c r="K1194" s="17"/>
      <c r="L1194" s="17"/>
    </row>
    <row r="1195" spans="1:12" ht="15.75">
      <c r="A1195" s="17"/>
      <c r="B1195" s="17"/>
      <c r="C1195" s="17"/>
      <c r="D1195" s="17"/>
      <c r="E1195" s="17"/>
      <c r="F1195" s="17"/>
      <c r="G1195" s="226"/>
      <c r="H1195" s="227"/>
      <c r="I1195" s="17"/>
      <c r="J1195" s="17"/>
      <c r="K1195" s="17"/>
      <c r="L1195" s="17"/>
    </row>
    <row r="1196" spans="1:12" ht="15.75">
      <c r="A1196" s="17"/>
      <c r="B1196" s="17"/>
      <c r="C1196" s="17"/>
      <c r="D1196" s="17"/>
      <c r="E1196" s="17"/>
      <c r="F1196" s="17"/>
      <c r="G1196" s="226"/>
      <c r="H1196" s="227"/>
      <c r="I1196" s="17"/>
      <c r="J1196" s="17"/>
      <c r="K1196" s="17"/>
      <c r="L1196" s="17"/>
    </row>
    <row r="1197" spans="1:12" ht="15.75">
      <c r="A1197" s="17"/>
      <c r="B1197" s="17"/>
      <c r="C1197" s="17"/>
      <c r="D1197" s="17"/>
      <c r="E1197" s="17"/>
      <c r="F1197" s="17"/>
      <c r="G1197" s="226"/>
      <c r="H1197" s="227"/>
      <c r="I1197" s="17"/>
      <c r="J1197" s="17"/>
      <c r="K1197" s="17"/>
      <c r="L1197" s="17"/>
    </row>
    <row r="1198" spans="1:12" ht="15.75">
      <c r="A1198" s="17"/>
      <c r="B1198" s="17"/>
      <c r="C1198" s="17"/>
      <c r="D1198" s="17"/>
      <c r="E1198" s="17"/>
      <c r="F1198" s="17"/>
      <c r="G1198" s="226"/>
      <c r="H1198" s="227"/>
      <c r="I1198" s="17"/>
      <c r="J1198" s="17"/>
      <c r="K1198" s="17"/>
      <c r="L1198" s="17"/>
    </row>
    <row r="1199" spans="1:12" ht="15.75">
      <c r="A1199" s="17"/>
      <c r="B1199" s="17"/>
      <c r="C1199" s="17"/>
      <c r="D1199" s="17"/>
      <c r="E1199" s="17"/>
      <c r="F1199" s="17"/>
      <c r="G1199" s="226"/>
      <c r="H1199" s="227"/>
      <c r="I1199" s="17"/>
      <c r="J1199" s="17"/>
      <c r="K1199" s="17"/>
      <c r="L1199" s="17"/>
    </row>
    <row r="1200" spans="1:12" ht="15.75">
      <c r="A1200" s="17"/>
      <c r="B1200" s="17"/>
      <c r="C1200" s="17"/>
      <c r="D1200" s="17"/>
      <c r="E1200" s="17"/>
      <c r="F1200" s="17"/>
      <c r="G1200" s="226"/>
      <c r="H1200" s="227"/>
      <c r="I1200" s="17"/>
      <c r="J1200" s="17"/>
      <c r="K1200" s="17"/>
      <c r="L1200" s="17"/>
    </row>
    <row r="1201" spans="1:12" ht="15.75">
      <c r="A1201" s="17"/>
      <c r="B1201" s="17"/>
      <c r="C1201" s="17"/>
      <c r="D1201" s="17"/>
      <c r="E1201" s="17"/>
      <c r="F1201" s="17"/>
      <c r="G1201" s="226"/>
      <c r="H1201" s="227"/>
      <c r="I1201" s="17"/>
      <c r="J1201" s="17"/>
      <c r="K1201" s="17"/>
      <c r="L1201" s="17"/>
    </row>
    <row r="1202" spans="1:12" ht="15.75">
      <c r="A1202" s="17"/>
      <c r="B1202" s="17"/>
      <c r="C1202" s="17"/>
      <c r="D1202" s="17"/>
      <c r="E1202" s="17"/>
      <c r="F1202" s="17"/>
      <c r="G1202" s="226"/>
      <c r="H1202" s="227"/>
      <c r="I1202" s="17"/>
      <c r="J1202" s="17"/>
      <c r="K1202" s="17"/>
      <c r="L1202" s="17"/>
    </row>
    <row r="1203" spans="1:12" ht="15.75">
      <c r="A1203" s="17"/>
      <c r="B1203" s="17"/>
      <c r="C1203" s="17"/>
      <c r="D1203" s="17"/>
      <c r="E1203" s="17"/>
      <c r="F1203" s="17"/>
      <c r="G1203" s="226"/>
      <c r="H1203" s="227"/>
      <c r="I1203" s="17"/>
      <c r="J1203" s="17"/>
      <c r="K1203" s="17"/>
      <c r="L1203" s="17"/>
    </row>
    <row r="1204" spans="1:12" ht="15.75">
      <c r="A1204" s="17"/>
      <c r="B1204" s="17"/>
      <c r="C1204" s="17"/>
      <c r="D1204" s="17"/>
      <c r="E1204" s="17"/>
      <c r="F1204" s="17"/>
      <c r="G1204" s="226"/>
      <c r="H1204" s="227"/>
      <c r="I1204" s="17"/>
      <c r="J1204" s="17"/>
      <c r="K1204" s="17"/>
      <c r="L1204" s="17"/>
    </row>
    <row r="1205" spans="1:12" ht="15.75">
      <c r="A1205" s="17"/>
      <c r="B1205" s="17"/>
      <c r="C1205" s="17"/>
      <c r="D1205" s="17"/>
      <c r="E1205" s="17"/>
      <c r="F1205" s="17"/>
      <c r="G1205" s="226"/>
      <c r="H1205" s="227"/>
      <c r="I1205" s="17"/>
      <c r="J1205" s="17"/>
      <c r="K1205" s="17"/>
      <c r="L1205" s="17"/>
    </row>
    <row r="1206" spans="1:12" ht="15.75">
      <c r="A1206" s="17"/>
      <c r="B1206" s="17"/>
      <c r="C1206" s="17"/>
      <c r="D1206" s="17"/>
      <c r="E1206" s="17"/>
      <c r="F1206" s="17"/>
      <c r="G1206" s="226"/>
      <c r="H1206" s="227"/>
      <c r="I1206" s="17"/>
      <c r="J1206" s="17"/>
      <c r="K1206" s="17"/>
      <c r="L1206" s="17"/>
    </row>
    <row r="1207" spans="1:12" ht="15.75">
      <c r="A1207" s="17"/>
      <c r="B1207" s="17"/>
      <c r="C1207" s="17"/>
      <c r="D1207" s="17"/>
      <c r="E1207" s="17"/>
      <c r="F1207" s="17"/>
      <c r="G1207" s="226"/>
      <c r="H1207" s="227"/>
      <c r="I1207" s="17"/>
      <c r="J1207" s="17"/>
      <c r="K1207" s="17"/>
      <c r="L1207" s="17"/>
    </row>
    <row r="1208" spans="1:12" ht="15.75">
      <c r="A1208" s="17"/>
      <c r="B1208" s="17"/>
      <c r="C1208" s="17"/>
      <c r="D1208" s="17"/>
      <c r="E1208" s="17"/>
      <c r="F1208" s="17"/>
      <c r="G1208" s="226"/>
      <c r="H1208" s="227"/>
      <c r="I1208" s="17"/>
      <c r="J1208" s="17"/>
      <c r="K1208" s="17"/>
      <c r="L1208" s="17"/>
    </row>
    <row r="1209" spans="1:12" ht="15.75">
      <c r="A1209" s="17"/>
      <c r="B1209" s="17"/>
      <c r="C1209" s="17"/>
      <c r="D1209" s="17"/>
      <c r="E1209" s="17"/>
      <c r="F1209" s="17"/>
      <c r="G1209" s="226"/>
      <c r="H1209" s="227"/>
      <c r="I1209" s="17"/>
      <c r="J1209" s="17"/>
      <c r="K1209" s="17"/>
      <c r="L1209" s="17"/>
    </row>
    <row r="1210" spans="1:12" ht="15.75">
      <c r="A1210" s="17"/>
      <c r="B1210" s="17"/>
      <c r="C1210" s="17"/>
      <c r="D1210" s="17"/>
      <c r="E1210" s="17"/>
      <c r="F1210" s="17"/>
      <c r="G1210" s="226"/>
      <c r="H1210" s="227"/>
      <c r="I1210" s="17"/>
      <c r="J1210" s="17"/>
      <c r="K1210" s="17"/>
      <c r="L1210" s="17"/>
    </row>
    <row r="1211" spans="1:12" ht="15.75">
      <c r="A1211" s="17"/>
      <c r="B1211" s="17"/>
      <c r="C1211" s="17"/>
      <c r="D1211" s="17"/>
      <c r="E1211" s="17"/>
      <c r="F1211" s="17"/>
      <c r="G1211" s="226"/>
      <c r="H1211" s="227"/>
      <c r="I1211" s="17"/>
      <c r="J1211" s="17"/>
      <c r="K1211" s="17"/>
      <c r="L1211" s="17"/>
    </row>
    <row r="1212" spans="1:12" ht="15.75">
      <c r="A1212" s="17"/>
      <c r="B1212" s="17"/>
      <c r="C1212" s="17"/>
      <c r="D1212" s="17"/>
      <c r="E1212" s="17"/>
      <c r="F1212" s="17"/>
      <c r="G1212" s="226"/>
      <c r="H1212" s="227"/>
      <c r="I1212" s="17"/>
      <c r="J1212" s="17"/>
      <c r="K1212" s="17"/>
      <c r="L1212" s="17"/>
    </row>
    <row r="1213" spans="1:12" ht="15.75">
      <c r="A1213" s="17"/>
      <c r="B1213" s="17"/>
      <c r="C1213" s="17"/>
      <c r="D1213" s="17"/>
      <c r="E1213" s="17"/>
      <c r="F1213" s="17"/>
      <c r="G1213" s="226"/>
      <c r="H1213" s="227"/>
      <c r="I1213" s="17"/>
      <c r="J1213" s="17"/>
      <c r="K1213" s="17"/>
      <c r="L1213" s="17"/>
    </row>
    <row r="1214" spans="1:12" ht="15.75">
      <c r="A1214" s="17"/>
      <c r="B1214" s="17"/>
      <c r="C1214" s="17"/>
      <c r="D1214" s="17"/>
      <c r="E1214" s="17"/>
      <c r="F1214" s="17"/>
      <c r="G1214" s="226"/>
      <c r="H1214" s="227"/>
      <c r="I1214" s="17"/>
      <c r="J1214" s="17"/>
      <c r="K1214" s="17"/>
      <c r="L1214" s="17"/>
    </row>
    <row r="1215" spans="1:12" ht="15.75">
      <c r="A1215" s="17"/>
      <c r="B1215" s="17"/>
      <c r="C1215" s="17"/>
      <c r="D1215" s="17"/>
      <c r="E1215" s="17"/>
      <c r="F1215" s="17"/>
      <c r="G1215" s="226"/>
      <c r="H1215" s="227"/>
      <c r="I1215" s="17"/>
      <c r="J1215" s="17"/>
      <c r="K1215" s="17"/>
      <c r="L1215" s="17"/>
    </row>
    <row r="1216" spans="1:12" ht="15.75">
      <c r="A1216" s="17"/>
      <c r="B1216" s="17"/>
      <c r="C1216" s="17"/>
      <c r="D1216" s="17"/>
      <c r="E1216" s="17"/>
      <c r="F1216" s="17"/>
      <c r="G1216" s="226"/>
      <c r="H1216" s="227"/>
      <c r="I1216" s="17"/>
      <c r="J1216" s="17"/>
      <c r="K1216" s="17"/>
      <c r="L1216" s="17"/>
    </row>
    <row r="1217" spans="1:12" ht="15.75">
      <c r="A1217" s="17"/>
      <c r="B1217" s="17"/>
      <c r="C1217" s="17"/>
      <c r="D1217" s="17"/>
      <c r="E1217" s="17"/>
      <c r="F1217" s="17"/>
      <c r="G1217" s="226"/>
      <c r="H1217" s="227"/>
      <c r="I1217" s="17"/>
      <c r="J1217" s="17"/>
      <c r="K1217" s="17"/>
      <c r="L1217" s="17"/>
    </row>
    <row r="1218" spans="1:12" ht="15.75">
      <c r="A1218" s="17"/>
      <c r="B1218" s="17"/>
      <c r="C1218" s="17"/>
      <c r="D1218" s="17"/>
      <c r="E1218" s="17"/>
      <c r="F1218" s="17"/>
      <c r="G1218" s="226"/>
      <c r="H1218" s="227"/>
      <c r="I1218" s="17"/>
      <c r="J1218" s="17"/>
      <c r="K1218" s="17"/>
      <c r="L1218" s="17"/>
    </row>
    <row r="1219" spans="1:12" ht="15.75">
      <c r="A1219" s="17"/>
      <c r="B1219" s="17"/>
      <c r="C1219" s="17"/>
      <c r="D1219" s="17"/>
      <c r="E1219" s="17"/>
      <c r="F1219" s="17"/>
      <c r="G1219" s="226"/>
      <c r="H1219" s="227"/>
      <c r="I1219" s="17"/>
      <c r="J1219" s="17"/>
      <c r="K1219" s="17"/>
      <c r="L1219" s="17"/>
    </row>
    <row r="1220" spans="1:12" ht="15.75">
      <c r="A1220" s="17"/>
      <c r="B1220" s="17"/>
      <c r="C1220" s="17"/>
      <c r="D1220" s="17"/>
      <c r="E1220" s="17"/>
      <c r="F1220" s="17"/>
      <c r="G1220" s="226"/>
      <c r="H1220" s="227"/>
      <c r="I1220" s="17"/>
      <c r="J1220" s="17"/>
      <c r="K1220" s="17"/>
      <c r="L1220" s="17"/>
    </row>
    <row r="1221" spans="1:12" ht="15.75">
      <c r="A1221" s="17"/>
      <c r="B1221" s="17"/>
      <c r="C1221" s="17"/>
      <c r="D1221" s="17"/>
      <c r="E1221" s="17"/>
      <c r="F1221" s="17"/>
      <c r="G1221" s="226"/>
      <c r="H1221" s="227"/>
      <c r="I1221" s="17"/>
      <c r="J1221" s="17"/>
      <c r="K1221" s="17"/>
      <c r="L1221" s="17"/>
    </row>
    <row r="1222" spans="1:12" ht="15.75">
      <c r="A1222" s="17"/>
      <c r="B1222" s="17"/>
      <c r="C1222" s="17"/>
      <c r="D1222" s="17"/>
      <c r="E1222" s="17"/>
      <c r="F1222" s="17"/>
      <c r="G1222" s="226"/>
      <c r="H1222" s="227"/>
      <c r="I1222" s="17"/>
      <c r="J1222" s="17"/>
      <c r="K1222" s="17"/>
      <c r="L1222" s="17"/>
    </row>
    <row r="1223" spans="1:12" ht="15.75">
      <c r="A1223" s="17"/>
      <c r="B1223" s="17"/>
      <c r="C1223" s="17"/>
      <c r="D1223" s="17"/>
      <c r="E1223" s="17"/>
      <c r="F1223" s="17"/>
      <c r="G1223" s="226"/>
      <c r="H1223" s="227"/>
      <c r="I1223" s="17"/>
      <c r="J1223" s="17"/>
      <c r="K1223" s="17"/>
      <c r="L1223" s="17"/>
    </row>
    <row r="1224" spans="1:12" ht="15.75">
      <c r="A1224" s="17"/>
      <c r="B1224" s="17"/>
      <c r="C1224" s="17"/>
      <c r="D1224" s="17"/>
      <c r="E1224" s="17"/>
      <c r="F1224" s="17"/>
      <c r="G1224" s="226"/>
      <c r="H1224" s="227"/>
      <c r="I1224" s="17"/>
      <c r="J1224" s="17"/>
      <c r="K1224" s="17"/>
      <c r="L1224" s="17"/>
    </row>
    <row r="1225" spans="1:12" ht="15.75">
      <c r="A1225" s="17"/>
      <c r="B1225" s="17"/>
      <c r="C1225" s="17"/>
      <c r="D1225" s="17"/>
      <c r="E1225" s="17"/>
      <c r="F1225" s="17"/>
      <c r="G1225" s="226"/>
      <c r="H1225" s="227"/>
      <c r="I1225" s="17"/>
      <c r="J1225" s="17"/>
      <c r="K1225" s="17"/>
      <c r="L1225" s="17"/>
    </row>
    <row r="1226" spans="1:12" ht="15.75">
      <c r="A1226" s="17"/>
      <c r="B1226" s="17"/>
      <c r="C1226" s="17"/>
      <c r="D1226" s="17"/>
      <c r="E1226" s="17"/>
      <c r="F1226" s="17"/>
      <c r="G1226" s="226"/>
      <c r="H1226" s="227"/>
      <c r="I1226" s="17"/>
      <c r="J1226" s="17"/>
      <c r="K1226" s="17"/>
      <c r="L1226" s="17"/>
    </row>
    <row r="1227" spans="1:12" ht="15.75">
      <c r="A1227" s="17"/>
      <c r="B1227" s="17"/>
      <c r="C1227" s="17"/>
      <c r="D1227" s="17"/>
      <c r="E1227" s="17"/>
      <c r="F1227" s="17"/>
      <c r="G1227" s="226"/>
      <c r="H1227" s="227"/>
      <c r="I1227" s="17"/>
      <c r="J1227" s="17"/>
      <c r="K1227" s="17"/>
      <c r="L1227" s="17"/>
    </row>
    <row r="1228" spans="1:12" ht="15.75">
      <c r="A1228" s="17"/>
      <c r="B1228" s="17"/>
      <c r="C1228" s="17"/>
      <c r="D1228" s="17"/>
      <c r="E1228" s="17"/>
      <c r="F1228" s="17"/>
      <c r="G1228" s="226"/>
      <c r="H1228" s="227"/>
      <c r="I1228" s="17"/>
      <c r="J1228" s="17"/>
      <c r="K1228" s="17"/>
      <c r="L1228" s="17"/>
    </row>
    <row r="1229" spans="1:12" ht="15.75">
      <c r="A1229" s="17"/>
      <c r="B1229" s="17"/>
      <c r="C1229" s="17"/>
      <c r="D1229" s="17"/>
      <c r="E1229" s="17"/>
      <c r="F1229" s="17"/>
      <c r="G1229" s="226"/>
      <c r="H1229" s="227"/>
      <c r="I1229" s="17"/>
      <c r="J1229" s="17"/>
      <c r="K1229" s="17"/>
      <c r="L1229" s="17"/>
    </row>
    <row r="1230" spans="1:12" ht="15.75">
      <c r="A1230" s="17"/>
      <c r="B1230" s="17"/>
      <c r="C1230" s="17"/>
      <c r="D1230" s="17"/>
      <c r="E1230" s="17"/>
      <c r="F1230" s="17"/>
      <c r="G1230" s="226"/>
      <c r="H1230" s="227"/>
      <c r="I1230" s="17"/>
      <c r="J1230" s="17"/>
      <c r="K1230" s="17"/>
      <c r="L1230" s="17"/>
    </row>
    <row r="1231" spans="1:12" ht="15.75">
      <c r="A1231" s="17"/>
      <c r="B1231" s="17"/>
      <c r="C1231" s="17"/>
      <c r="D1231" s="17"/>
      <c r="E1231" s="17"/>
      <c r="F1231" s="17"/>
      <c r="G1231" s="226"/>
      <c r="H1231" s="227"/>
      <c r="I1231" s="17"/>
      <c r="J1231" s="17"/>
      <c r="K1231" s="17"/>
      <c r="L1231" s="17"/>
    </row>
    <row r="1232" spans="1:12" ht="15.75">
      <c r="A1232" s="17"/>
      <c r="B1232" s="17"/>
      <c r="C1232" s="17"/>
      <c r="D1232" s="17"/>
      <c r="E1232" s="17"/>
      <c r="F1232" s="17"/>
      <c r="G1232" s="226"/>
      <c r="H1232" s="227"/>
      <c r="I1232" s="17"/>
      <c r="J1232" s="17"/>
      <c r="K1232" s="17"/>
      <c r="L1232" s="17"/>
    </row>
    <row r="1233" spans="1:12" ht="15.75">
      <c r="A1233" s="17"/>
      <c r="B1233" s="17"/>
      <c r="C1233" s="17"/>
      <c r="D1233" s="17"/>
      <c r="E1233" s="17"/>
      <c r="F1233" s="17"/>
      <c r="G1233" s="226"/>
      <c r="H1233" s="227"/>
      <c r="I1233" s="17"/>
      <c r="J1233" s="17"/>
      <c r="K1233" s="17"/>
      <c r="L1233" s="17"/>
    </row>
    <row r="1234" spans="1:12" ht="15.75">
      <c r="A1234" s="17"/>
      <c r="B1234" s="17"/>
      <c r="C1234" s="17"/>
      <c r="D1234" s="17"/>
      <c r="E1234" s="17"/>
      <c r="F1234" s="17"/>
      <c r="G1234" s="226"/>
      <c r="H1234" s="227"/>
      <c r="I1234" s="17"/>
      <c r="J1234" s="17"/>
      <c r="K1234" s="17"/>
      <c r="L1234" s="17"/>
    </row>
    <row r="1235" spans="1:12" ht="15.75">
      <c r="A1235" s="17"/>
      <c r="B1235" s="17"/>
      <c r="C1235" s="17"/>
      <c r="D1235" s="17"/>
      <c r="E1235" s="17"/>
      <c r="F1235" s="17"/>
      <c r="G1235" s="226"/>
      <c r="H1235" s="227"/>
      <c r="I1235" s="17"/>
      <c r="J1235" s="17"/>
      <c r="K1235" s="17"/>
      <c r="L1235" s="17"/>
    </row>
    <row r="1236" spans="1:12" ht="15.75">
      <c r="A1236" s="17"/>
      <c r="B1236" s="17"/>
      <c r="C1236" s="17"/>
      <c r="D1236" s="17"/>
      <c r="E1236" s="17"/>
      <c r="F1236" s="17"/>
      <c r="G1236" s="226"/>
      <c r="H1236" s="227"/>
      <c r="I1236" s="17"/>
      <c r="J1236" s="17"/>
      <c r="K1236" s="17"/>
      <c r="L1236" s="17"/>
    </row>
    <row r="1237" spans="1:12" ht="15.75">
      <c r="A1237" s="17"/>
      <c r="B1237" s="17"/>
      <c r="C1237" s="17"/>
      <c r="D1237" s="17"/>
      <c r="E1237" s="17"/>
      <c r="F1237" s="17"/>
      <c r="G1237" s="226"/>
      <c r="H1237" s="227"/>
      <c r="I1237" s="17"/>
      <c r="J1237" s="17"/>
      <c r="K1237" s="17"/>
      <c r="L1237" s="17"/>
    </row>
    <row r="1238" spans="1:12" ht="15.75">
      <c r="A1238" s="17"/>
      <c r="B1238" s="17"/>
      <c r="C1238" s="17"/>
      <c r="D1238" s="17"/>
      <c r="E1238" s="17"/>
      <c r="F1238" s="17"/>
      <c r="G1238" s="226"/>
      <c r="H1238" s="227"/>
      <c r="I1238" s="17"/>
      <c r="J1238" s="17"/>
      <c r="K1238" s="17"/>
      <c r="L1238" s="17"/>
    </row>
    <row r="1239" spans="1:12" ht="15.75">
      <c r="A1239" s="17"/>
      <c r="B1239" s="17"/>
      <c r="C1239" s="17"/>
      <c r="D1239" s="17"/>
      <c r="E1239" s="17"/>
      <c r="F1239" s="17"/>
      <c r="G1239" s="226"/>
      <c r="H1239" s="227"/>
      <c r="I1239" s="17"/>
      <c r="J1239" s="17"/>
      <c r="K1239" s="17"/>
      <c r="L1239" s="17"/>
    </row>
    <row r="1240" spans="1:12" ht="15.75">
      <c r="A1240" s="17"/>
      <c r="B1240" s="17"/>
      <c r="C1240" s="17"/>
      <c r="D1240" s="17"/>
      <c r="E1240" s="17"/>
      <c r="F1240" s="17"/>
      <c r="G1240" s="226"/>
      <c r="H1240" s="227"/>
      <c r="I1240" s="17"/>
      <c r="J1240" s="17"/>
      <c r="K1240" s="17"/>
      <c r="L1240" s="17"/>
    </row>
    <row r="1241" spans="1:12" ht="15.75">
      <c r="A1241" s="17"/>
      <c r="B1241" s="17"/>
      <c r="C1241" s="17"/>
      <c r="D1241" s="17"/>
      <c r="E1241" s="17"/>
      <c r="F1241" s="17"/>
      <c r="G1241" s="226"/>
      <c r="H1241" s="227"/>
      <c r="I1241" s="17"/>
      <c r="J1241" s="17"/>
      <c r="K1241" s="17"/>
      <c r="L1241" s="17"/>
    </row>
    <row r="1242" spans="1:12" ht="15.75">
      <c r="A1242" s="17"/>
      <c r="B1242" s="17"/>
      <c r="C1242" s="17"/>
      <c r="D1242" s="17"/>
      <c r="E1242" s="17"/>
      <c r="F1242" s="17"/>
      <c r="G1242" s="226"/>
      <c r="H1242" s="227"/>
      <c r="I1242" s="17"/>
      <c r="J1242" s="17"/>
      <c r="K1242" s="17"/>
      <c r="L1242" s="17"/>
    </row>
    <row r="1243" spans="1:12" ht="15.75">
      <c r="A1243" s="17"/>
      <c r="B1243" s="17"/>
      <c r="C1243" s="17"/>
      <c r="D1243" s="17"/>
      <c r="E1243" s="17"/>
      <c r="F1243" s="17"/>
      <c r="G1243" s="226"/>
      <c r="H1243" s="227"/>
      <c r="I1243" s="17"/>
      <c r="J1243" s="17"/>
      <c r="K1243" s="17"/>
      <c r="L1243" s="17"/>
    </row>
    <row r="1244" spans="1:12" ht="15.75">
      <c r="A1244" s="17"/>
      <c r="B1244" s="17"/>
      <c r="C1244" s="17"/>
      <c r="D1244" s="17"/>
      <c r="E1244" s="17"/>
      <c r="F1244" s="17"/>
      <c r="G1244" s="226"/>
      <c r="H1244" s="227"/>
      <c r="I1244" s="17"/>
      <c r="J1244" s="17"/>
      <c r="K1244" s="17"/>
      <c r="L1244" s="17"/>
    </row>
    <row r="1245" spans="1:12" ht="15.75">
      <c r="A1245" s="17"/>
      <c r="B1245" s="17"/>
      <c r="C1245" s="17"/>
      <c r="D1245" s="17"/>
      <c r="E1245" s="17"/>
      <c r="F1245" s="17"/>
      <c r="G1245" s="226"/>
      <c r="H1245" s="227"/>
      <c r="I1245" s="17"/>
      <c r="J1245" s="17"/>
      <c r="K1245" s="17"/>
      <c r="L1245" s="17"/>
    </row>
    <row r="1246" spans="1:12" ht="15.75">
      <c r="A1246" s="17"/>
      <c r="B1246" s="17"/>
      <c r="C1246" s="17"/>
      <c r="D1246" s="17"/>
      <c r="E1246" s="17"/>
      <c r="F1246" s="17"/>
      <c r="G1246" s="226"/>
      <c r="H1246" s="227"/>
      <c r="I1246" s="17"/>
      <c r="J1246" s="17"/>
      <c r="K1246" s="17"/>
      <c r="L1246" s="17"/>
    </row>
    <row r="1247" spans="1:12" ht="15.75">
      <c r="A1247" s="17"/>
      <c r="B1247" s="17"/>
      <c r="C1247" s="17"/>
      <c r="D1247" s="17"/>
      <c r="E1247" s="17"/>
      <c r="F1247" s="17"/>
      <c r="G1247" s="226"/>
      <c r="H1247" s="227"/>
      <c r="I1247" s="17"/>
      <c r="J1247" s="17"/>
      <c r="K1247" s="17"/>
      <c r="L1247" s="17"/>
    </row>
    <row r="1248" spans="1:12" ht="15.75">
      <c r="A1248" s="17"/>
      <c r="B1248" s="17"/>
      <c r="C1248" s="17"/>
      <c r="D1248" s="17"/>
      <c r="E1248" s="17"/>
      <c r="F1248" s="17"/>
      <c r="G1248" s="226"/>
      <c r="H1248" s="227"/>
      <c r="I1248" s="17"/>
      <c r="J1248" s="17"/>
      <c r="K1248" s="17"/>
      <c r="L1248" s="17"/>
    </row>
    <row r="1249" spans="1:12" ht="15.75">
      <c r="A1249" s="17"/>
      <c r="B1249" s="17"/>
      <c r="C1249" s="17"/>
      <c r="D1249" s="17"/>
      <c r="E1249" s="17"/>
      <c r="F1249" s="17"/>
      <c r="G1249" s="226"/>
      <c r="H1249" s="227"/>
      <c r="I1249" s="17"/>
      <c r="J1249" s="17"/>
      <c r="K1249" s="17"/>
      <c r="L1249" s="17"/>
    </row>
    <row r="1250" spans="1:12" ht="15.75">
      <c r="A1250" s="17"/>
      <c r="B1250" s="17"/>
      <c r="C1250" s="17"/>
      <c r="D1250" s="17"/>
      <c r="E1250" s="17"/>
      <c r="F1250" s="17"/>
      <c r="G1250" s="226"/>
      <c r="H1250" s="227"/>
      <c r="I1250" s="17"/>
      <c r="J1250" s="17"/>
      <c r="K1250" s="17"/>
      <c r="L1250" s="17"/>
    </row>
    <row r="1251" spans="1:12" ht="15.75">
      <c r="A1251" s="17"/>
      <c r="B1251" s="17"/>
      <c r="C1251" s="17"/>
      <c r="D1251" s="17"/>
      <c r="E1251" s="17"/>
      <c r="F1251" s="17"/>
      <c r="G1251" s="226"/>
      <c r="H1251" s="227"/>
      <c r="I1251" s="17"/>
      <c r="J1251" s="17"/>
      <c r="K1251" s="17"/>
      <c r="L1251" s="17"/>
    </row>
    <row r="1252" spans="1:12" ht="15.75">
      <c r="A1252" s="17"/>
      <c r="B1252" s="17"/>
      <c r="C1252" s="17"/>
      <c r="D1252" s="17"/>
      <c r="E1252" s="17"/>
      <c r="F1252" s="17"/>
      <c r="G1252" s="226"/>
      <c r="H1252" s="227"/>
      <c r="I1252" s="17"/>
      <c r="J1252" s="17"/>
      <c r="K1252" s="17"/>
      <c r="L1252" s="17"/>
    </row>
    <row r="1253" spans="1:12" ht="15.75">
      <c r="A1253" s="17"/>
      <c r="B1253" s="17"/>
      <c r="C1253" s="17"/>
      <c r="D1253" s="17"/>
      <c r="E1253" s="17"/>
      <c r="F1253" s="17"/>
      <c r="G1253" s="226"/>
      <c r="H1253" s="227"/>
      <c r="I1253" s="17"/>
      <c r="J1253" s="17"/>
      <c r="K1253" s="17"/>
      <c r="L1253" s="17"/>
    </row>
    <row r="1254" spans="1:12" ht="15.75">
      <c r="A1254" s="17"/>
      <c r="B1254" s="17"/>
      <c r="C1254" s="17"/>
      <c r="D1254" s="17"/>
      <c r="E1254" s="17"/>
      <c r="F1254" s="17"/>
      <c r="G1254" s="226"/>
      <c r="H1254" s="227"/>
      <c r="I1254" s="17"/>
      <c r="J1254" s="17"/>
      <c r="K1254" s="17"/>
      <c r="L1254" s="17"/>
    </row>
    <row r="1255" spans="1:12" ht="15.75">
      <c r="A1255" s="17"/>
      <c r="B1255" s="17"/>
      <c r="C1255" s="17"/>
      <c r="D1255" s="17"/>
      <c r="E1255" s="17"/>
      <c r="F1255" s="17"/>
      <c r="G1255" s="226"/>
      <c r="H1255" s="227"/>
      <c r="I1255" s="17"/>
      <c r="J1255" s="17"/>
      <c r="K1255" s="17"/>
      <c r="L1255" s="17"/>
    </row>
    <row r="1256" spans="1:12" ht="15.75">
      <c r="A1256" s="17"/>
      <c r="B1256" s="17"/>
      <c r="C1256" s="17"/>
      <c r="D1256" s="17"/>
      <c r="E1256" s="17"/>
      <c r="F1256" s="17"/>
      <c r="G1256" s="226"/>
      <c r="H1256" s="227"/>
      <c r="I1256" s="17"/>
      <c r="J1256" s="17"/>
      <c r="K1256" s="17"/>
      <c r="L1256" s="17"/>
    </row>
    <row r="1257" spans="1:12" ht="15.75">
      <c r="A1257" s="17"/>
      <c r="B1257" s="17"/>
      <c r="C1257" s="17"/>
      <c r="D1257" s="17"/>
      <c r="E1257" s="17"/>
      <c r="F1257" s="17"/>
      <c r="G1257" s="226"/>
      <c r="H1257" s="227"/>
      <c r="I1257" s="17"/>
      <c r="J1257" s="17"/>
      <c r="K1257" s="17"/>
      <c r="L1257" s="17"/>
    </row>
    <row r="1258" spans="1:12" ht="15.75">
      <c r="A1258" s="17"/>
      <c r="B1258" s="17"/>
      <c r="C1258" s="17"/>
      <c r="D1258" s="17"/>
      <c r="E1258" s="17"/>
      <c r="F1258" s="17"/>
      <c r="G1258" s="226"/>
      <c r="H1258" s="227"/>
      <c r="I1258" s="17"/>
      <c r="J1258" s="17"/>
      <c r="K1258" s="17"/>
      <c r="L1258" s="17"/>
    </row>
    <row r="1259" spans="1:12" ht="15.75">
      <c r="A1259" s="17"/>
      <c r="B1259" s="17"/>
      <c r="C1259" s="17"/>
      <c r="D1259" s="17"/>
      <c r="E1259" s="17"/>
      <c r="F1259" s="17"/>
      <c r="G1259" s="226"/>
      <c r="H1259" s="227"/>
      <c r="I1259" s="17"/>
      <c r="J1259" s="17"/>
      <c r="K1259" s="17"/>
      <c r="L1259" s="17"/>
    </row>
    <row r="1260" spans="1:12" ht="15.75">
      <c r="A1260" s="17"/>
      <c r="B1260" s="17"/>
      <c r="C1260" s="17"/>
      <c r="D1260" s="17"/>
      <c r="E1260" s="17"/>
      <c r="F1260" s="17"/>
      <c r="G1260" s="226"/>
      <c r="H1260" s="227"/>
      <c r="I1260" s="17"/>
      <c r="J1260" s="17"/>
      <c r="K1260" s="17"/>
      <c r="L1260" s="17"/>
    </row>
    <row r="1261" spans="1:12" ht="15.75">
      <c r="A1261" s="17"/>
      <c r="B1261" s="17"/>
      <c r="C1261" s="17"/>
      <c r="D1261" s="17"/>
      <c r="E1261" s="17"/>
      <c r="F1261" s="17"/>
      <c r="G1261" s="226"/>
      <c r="H1261" s="227"/>
      <c r="I1261" s="17"/>
      <c r="J1261" s="17"/>
      <c r="K1261" s="17"/>
      <c r="L1261" s="17"/>
    </row>
    <row r="1262" spans="1:12" ht="15.75">
      <c r="A1262" s="17"/>
      <c r="B1262" s="17"/>
      <c r="C1262" s="17"/>
      <c r="D1262" s="17"/>
      <c r="E1262" s="17"/>
      <c r="F1262" s="17"/>
      <c r="G1262" s="226"/>
      <c r="H1262" s="227"/>
      <c r="I1262" s="17"/>
      <c r="J1262" s="17"/>
      <c r="K1262" s="17"/>
      <c r="L1262" s="17"/>
    </row>
    <row r="1263" spans="1:12" ht="15.75">
      <c r="A1263" s="17"/>
      <c r="B1263" s="17"/>
      <c r="C1263" s="17"/>
      <c r="D1263" s="17"/>
      <c r="E1263" s="17"/>
      <c r="F1263" s="17"/>
      <c r="G1263" s="226"/>
      <c r="H1263" s="227"/>
      <c r="I1263" s="17"/>
      <c r="J1263" s="17"/>
      <c r="K1263" s="17"/>
      <c r="L1263" s="17"/>
    </row>
    <row r="1264" spans="1:12" ht="15.75">
      <c r="A1264" s="17"/>
      <c r="B1264" s="17"/>
      <c r="C1264" s="17"/>
      <c r="D1264" s="17"/>
      <c r="E1264" s="17"/>
      <c r="F1264" s="17"/>
      <c r="G1264" s="226"/>
      <c r="H1264" s="227"/>
      <c r="I1264" s="17"/>
      <c r="J1264" s="17"/>
      <c r="K1264" s="17"/>
      <c r="L1264" s="17"/>
    </row>
    <row r="1265" spans="1:12" ht="15.75">
      <c r="A1265" s="17"/>
      <c r="B1265" s="17"/>
      <c r="C1265" s="17"/>
      <c r="D1265" s="17"/>
      <c r="E1265" s="17"/>
      <c r="F1265" s="17"/>
      <c r="G1265" s="226"/>
      <c r="H1265" s="227"/>
      <c r="I1265" s="17"/>
      <c r="J1265" s="17"/>
      <c r="K1265" s="17"/>
      <c r="L1265" s="17"/>
    </row>
    <row r="1266" spans="1:12" ht="15.75">
      <c r="A1266" s="17"/>
      <c r="B1266" s="17"/>
      <c r="C1266" s="17"/>
      <c r="D1266" s="17"/>
      <c r="E1266" s="17"/>
      <c r="F1266" s="17"/>
      <c r="G1266" s="226"/>
      <c r="H1266" s="227"/>
      <c r="I1266" s="17"/>
      <c r="J1266" s="17"/>
      <c r="K1266" s="17"/>
      <c r="L1266" s="17"/>
    </row>
    <row r="1267" spans="1:12" ht="15.75">
      <c r="A1267" s="17"/>
      <c r="B1267" s="17"/>
      <c r="C1267" s="17"/>
      <c r="D1267" s="17"/>
      <c r="E1267" s="17"/>
      <c r="F1267" s="17"/>
      <c r="G1267" s="226"/>
      <c r="H1267" s="227"/>
      <c r="I1267" s="17"/>
      <c r="J1267" s="17"/>
      <c r="K1267" s="17"/>
      <c r="L1267" s="17"/>
    </row>
    <row r="1268" spans="1:12" ht="15.75">
      <c r="A1268" s="17"/>
      <c r="B1268" s="17"/>
      <c r="C1268" s="17"/>
      <c r="D1268" s="17"/>
      <c r="E1268" s="17"/>
      <c r="F1268" s="17"/>
      <c r="G1268" s="226"/>
      <c r="H1268" s="227"/>
      <c r="I1268" s="17"/>
      <c r="J1268" s="17"/>
      <c r="K1268" s="17"/>
      <c r="L1268" s="17"/>
    </row>
    <row r="1269" spans="1:12" ht="15.75">
      <c r="A1269" s="17"/>
      <c r="B1269" s="17"/>
      <c r="C1269" s="17"/>
      <c r="D1269" s="17"/>
      <c r="E1269" s="17"/>
      <c r="F1269" s="17"/>
      <c r="G1269" s="226"/>
      <c r="H1269" s="227"/>
      <c r="I1269" s="17"/>
      <c r="J1269" s="17"/>
      <c r="K1269" s="17"/>
      <c r="L1269" s="17"/>
    </row>
    <row r="1270" spans="1:12" ht="15.75">
      <c r="A1270" s="17"/>
      <c r="B1270" s="17"/>
      <c r="C1270" s="17"/>
      <c r="D1270" s="17"/>
      <c r="E1270" s="17"/>
      <c r="F1270" s="17"/>
      <c r="G1270" s="226"/>
      <c r="H1270" s="227"/>
      <c r="I1270" s="17"/>
      <c r="J1270" s="17"/>
      <c r="K1270" s="17"/>
      <c r="L1270" s="17"/>
    </row>
    <row r="1271" spans="1:12" ht="15.75">
      <c r="A1271" s="17"/>
      <c r="B1271" s="17"/>
      <c r="C1271" s="17"/>
      <c r="D1271" s="17"/>
      <c r="E1271" s="17"/>
      <c r="F1271" s="17"/>
      <c r="G1271" s="226"/>
      <c r="H1271" s="227"/>
      <c r="I1271" s="17"/>
      <c r="J1271" s="17"/>
      <c r="K1271" s="17"/>
      <c r="L1271" s="17"/>
    </row>
    <row r="1272" spans="1:12" ht="15.75">
      <c r="A1272" s="17"/>
      <c r="B1272" s="17"/>
      <c r="C1272" s="17"/>
      <c r="D1272" s="17"/>
      <c r="E1272" s="17"/>
      <c r="F1272" s="17"/>
      <c r="G1272" s="226"/>
      <c r="H1272" s="227"/>
      <c r="I1272" s="17"/>
      <c r="J1272" s="17"/>
      <c r="K1272" s="17"/>
      <c r="L1272" s="17"/>
    </row>
    <row r="1273" spans="1:12" ht="15.75">
      <c r="A1273" s="17"/>
      <c r="B1273" s="17"/>
      <c r="C1273" s="17"/>
      <c r="D1273" s="17"/>
      <c r="E1273" s="17"/>
      <c r="F1273" s="17"/>
      <c r="G1273" s="226"/>
      <c r="H1273" s="227"/>
      <c r="I1273" s="17"/>
      <c r="J1273" s="17"/>
      <c r="K1273" s="17"/>
      <c r="L1273" s="17"/>
    </row>
    <row r="1274" spans="1:12" ht="15.75">
      <c r="A1274" s="17"/>
      <c r="B1274" s="17"/>
      <c r="C1274" s="17"/>
      <c r="D1274" s="17"/>
      <c r="E1274" s="17"/>
      <c r="F1274" s="17"/>
      <c r="G1274" s="226"/>
      <c r="H1274" s="227"/>
      <c r="I1274" s="17"/>
      <c r="J1274" s="17"/>
      <c r="K1274" s="17"/>
      <c r="L1274" s="17"/>
    </row>
    <row r="1275" spans="1:12" ht="15.75">
      <c r="A1275" s="17"/>
      <c r="B1275" s="17"/>
      <c r="C1275" s="17"/>
      <c r="D1275" s="17"/>
      <c r="E1275" s="17"/>
      <c r="F1275" s="17"/>
      <c r="G1275" s="226"/>
      <c r="H1275" s="227"/>
      <c r="I1275" s="17"/>
      <c r="J1275" s="17"/>
      <c r="K1275" s="17"/>
      <c r="L1275" s="17"/>
    </row>
    <row r="1276" spans="1:12" ht="15.75">
      <c r="A1276" s="17"/>
      <c r="B1276" s="17"/>
      <c r="C1276" s="17"/>
      <c r="D1276" s="17"/>
      <c r="E1276" s="17"/>
      <c r="F1276" s="17"/>
      <c r="G1276" s="226"/>
      <c r="H1276" s="227"/>
      <c r="I1276" s="17"/>
      <c r="J1276" s="17"/>
      <c r="K1276" s="17"/>
      <c r="L1276" s="17"/>
    </row>
    <row r="1277" spans="1:12" ht="15.75">
      <c r="A1277" s="17"/>
      <c r="B1277" s="17"/>
      <c r="C1277" s="17"/>
      <c r="D1277" s="17"/>
      <c r="E1277" s="17"/>
      <c r="F1277" s="17"/>
      <c r="G1277" s="226"/>
      <c r="H1277" s="227"/>
      <c r="I1277" s="17"/>
      <c r="J1277" s="17"/>
      <c r="K1277" s="17"/>
      <c r="L1277" s="17"/>
    </row>
    <row r="1278" spans="1:12" ht="15.75">
      <c r="A1278" s="17"/>
      <c r="B1278" s="17"/>
      <c r="C1278" s="17"/>
      <c r="D1278" s="17"/>
      <c r="E1278" s="17"/>
      <c r="F1278" s="17"/>
      <c r="G1278" s="226"/>
      <c r="H1278" s="227"/>
      <c r="I1278" s="17"/>
      <c r="J1278" s="17"/>
      <c r="K1278" s="17"/>
      <c r="L1278" s="17"/>
    </row>
    <row r="1279" spans="1:12" ht="15.75">
      <c r="A1279" s="17"/>
      <c r="B1279" s="17"/>
      <c r="C1279" s="17"/>
      <c r="D1279" s="17"/>
      <c r="E1279" s="17"/>
      <c r="F1279" s="17"/>
      <c r="G1279" s="226"/>
      <c r="H1279" s="227"/>
      <c r="I1279" s="17"/>
      <c r="J1279" s="17"/>
      <c r="K1279" s="17"/>
      <c r="L1279" s="17"/>
    </row>
    <row r="1280" spans="1:12" ht="15.75">
      <c r="A1280" s="17"/>
      <c r="B1280" s="17"/>
      <c r="C1280" s="17"/>
      <c r="D1280" s="17"/>
      <c r="E1280" s="17"/>
      <c r="F1280" s="17"/>
      <c r="G1280" s="226"/>
      <c r="H1280" s="227"/>
      <c r="I1280" s="17"/>
      <c r="J1280" s="17"/>
      <c r="K1280" s="17"/>
      <c r="L1280" s="17"/>
    </row>
    <row r="1281" spans="1:12" ht="15.75">
      <c r="A1281" s="17"/>
      <c r="B1281" s="17"/>
      <c r="C1281" s="17"/>
      <c r="D1281" s="17"/>
      <c r="E1281" s="17"/>
      <c r="F1281" s="17"/>
      <c r="G1281" s="226"/>
      <c r="H1281" s="227"/>
      <c r="I1281" s="17"/>
      <c r="J1281" s="17"/>
      <c r="K1281" s="17"/>
      <c r="L1281" s="17"/>
    </row>
    <row r="1282" spans="1:12" ht="15.75">
      <c r="A1282" s="17"/>
      <c r="B1282" s="17"/>
      <c r="C1282" s="17"/>
      <c r="D1282" s="17"/>
      <c r="E1282" s="17"/>
      <c r="F1282" s="17"/>
      <c r="G1282" s="226"/>
      <c r="H1282" s="227"/>
      <c r="I1282" s="17"/>
      <c r="J1282" s="17"/>
      <c r="K1282" s="17"/>
      <c r="L1282" s="17"/>
    </row>
    <row r="1283" spans="1:12" ht="15.75">
      <c r="A1283" s="17"/>
      <c r="B1283" s="17"/>
      <c r="C1283" s="17"/>
      <c r="D1283" s="17"/>
      <c r="E1283" s="17"/>
      <c r="F1283" s="17"/>
      <c r="G1283" s="226"/>
      <c r="H1283" s="227"/>
      <c r="I1283" s="17"/>
      <c r="J1283" s="17"/>
      <c r="K1283" s="17"/>
      <c r="L1283" s="17"/>
    </row>
    <row r="1284" spans="1:12" ht="15.75">
      <c r="A1284" s="17"/>
      <c r="B1284" s="17"/>
      <c r="C1284" s="17"/>
      <c r="D1284" s="17"/>
      <c r="E1284" s="17"/>
      <c r="F1284" s="17"/>
      <c r="G1284" s="226"/>
      <c r="H1284" s="227"/>
      <c r="I1284" s="17"/>
      <c r="J1284" s="17"/>
      <c r="K1284" s="17"/>
      <c r="L1284" s="17"/>
    </row>
    <row r="1285" spans="1:12" ht="15.75">
      <c r="A1285" s="17"/>
      <c r="B1285" s="17"/>
      <c r="C1285" s="17"/>
      <c r="D1285" s="17"/>
      <c r="E1285" s="17"/>
      <c r="F1285" s="17"/>
      <c r="G1285" s="226"/>
      <c r="H1285" s="227"/>
      <c r="I1285" s="17"/>
      <c r="J1285" s="17"/>
      <c r="K1285" s="17"/>
      <c r="L1285" s="17"/>
    </row>
    <row r="1286" spans="1:12" ht="15.75">
      <c r="A1286" s="17"/>
      <c r="B1286" s="17"/>
      <c r="C1286" s="17"/>
      <c r="D1286" s="17"/>
      <c r="E1286" s="17"/>
      <c r="F1286" s="17"/>
      <c r="G1286" s="226"/>
      <c r="H1286" s="227"/>
      <c r="I1286" s="17"/>
      <c r="J1286" s="17"/>
      <c r="K1286" s="17"/>
      <c r="L1286" s="17"/>
    </row>
    <row r="1287" spans="1:12" ht="15.75">
      <c r="A1287" s="17"/>
      <c r="B1287" s="17"/>
      <c r="C1287" s="17"/>
      <c r="D1287" s="17"/>
      <c r="E1287" s="17"/>
      <c r="F1287" s="17"/>
      <c r="G1287" s="226"/>
      <c r="H1287" s="227"/>
      <c r="I1287" s="17"/>
      <c r="J1287" s="17"/>
      <c r="K1287" s="17"/>
      <c r="L1287" s="17"/>
    </row>
    <row r="1288" spans="1:12" ht="15.75">
      <c r="A1288" s="17"/>
      <c r="B1288" s="17"/>
      <c r="C1288" s="17"/>
      <c r="D1288" s="17"/>
      <c r="E1288" s="17"/>
      <c r="F1288" s="17"/>
      <c r="G1288" s="226"/>
      <c r="H1288" s="227"/>
      <c r="I1288" s="17"/>
      <c r="J1288" s="17"/>
      <c r="K1288" s="17"/>
      <c r="L1288" s="17"/>
    </row>
    <row r="1289" spans="1:12" ht="15.75">
      <c r="A1289" s="17"/>
      <c r="B1289" s="17"/>
      <c r="C1289" s="17"/>
      <c r="D1289" s="17"/>
      <c r="E1289" s="17"/>
      <c r="F1289" s="17"/>
      <c r="G1289" s="226"/>
      <c r="H1289" s="227"/>
      <c r="I1289" s="17"/>
      <c r="J1289" s="17"/>
      <c r="K1289" s="17"/>
      <c r="L1289" s="17"/>
    </row>
    <row r="1290" spans="1:12" ht="15.75">
      <c r="A1290" s="17"/>
      <c r="B1290" s="17"/>
      <c r="C1290" s="17"/>
      <c r="D1290" s="17"/>
      <c r="E1290" s="17"/>
      <c r="F1290" s="17"/>
      <c r="G1290" s="226"/>
      <c r="H1290" s="227"/>
      <c r="I1290" s="17"/>
      <c r="J1290" s="17"/>
      <c r="K1290" s="17"/>
      <c r="L1290" s="17"/>
    </row>
    <row r="1291" spans="1:12" ht="15.75">
      <c r="A1291" s="17"/>
      <c r="B1291" s="17"/>
      <c r="C1291" s="17"/>
      <c r="D1291" s="17"/>
      <c r="E1291" s="17"/>
      <c r="F1291" s="17"/>
      <c r="G1291" s="226"/>
      <c r="H1291" s="227"/>
      <c r="I1291" s="17"/>
      <c r="J1291" s="17"/>
      <c r="K1291" s="17"/>
      <c r="L1291" s="17"/>
    </row>
    <row r="1292" spans="1:12" ht="15.75">
      <c r="A1292" s="17"/>
      <c r="B1292" s="17"/>
      <c r="C1292" s="17"/>
      <c r="D1292" s="17"/>
      <c r="E1292" s="17"/>
      <c r="F1292" s="17"/>
      <c r="G1292" s="226"/>
      <c r="H1292" s="227"/>
      <c r="I1292" s="17"/>
      <c r="J1292" s="17"/>
      <c r="K1292" s="17"/>
      <c r="L1292" s="17"/>
    </row>
    <row r="1293" spans="1:12" ht="15.75">
      <c r="A1293" s="17"/>
      <c r="B1293" s="17"/>
      <c r="C1293" s="17"/>
      <c r="D1293" s="17"/>
      <c r="E1293" s="17"/>
      <c r="F1293" s="17"/>
      <c r="G1293" s="226"/>
      <c r="H1293" s="227"/>
      <c r="I1293" s="17"/>
      <c r="J1293" s="17"/>
      <c r="K1293" s="17"/>
      <c r="L1293" s="17"/>
    </row>
    <row r="1294" spans="1:12" ht="15.75">
      <c r="A1294" s="17"/>
      <c r="B1294" s="17"/>
      <c r="C1294" s="17"/>
      <c r="D1294" s="17"/>
      <c r="E1294" s="17"/>
      <c r="F1294" s="17"/>
      <c r="G1294" s="226"/>
      <c r="H1294" s="227"/>
      <c r="I1294" s="17"/>
      <c r="J1294" s="17"/>
      <c r="K1294" s="17"/>
      <c r="L1294" s="17"/>
    </row>
    <row r="1295" spans="1:12" ht="15.75">
      <c r="A1295" s="17"/>
      <c r="B1295" s="17"/>
      <c r="C1295" s="17"/>
      <c r="D1295" s="17"/>
      <c r="E1295" s="17"/>
      <c r="F1295" s="17"/>
      <c r="G1295" s="226"/>
      <c r="H1295" s="227"/>
      <c r="I1295" s="17"/>
      <c r="J1295" s="17"/>
      <c r="K1295" s="17"/>
      <c r="L1295" s="17"/>
    </row>
    <row r="1296" spans="1:12" ht="15.75">
      <c r="A1296" s="17"/>
      <c r="B1296" s="17"/>
      <c r="C1296" s="17"/>
      <c r="D1296" s="17"/>
      <c r="E1296" s="17"/>
      <c r="F1296" s="17"/>
      <c r="G1296" s="226"/>
      <c r="H1296" s="227"/>
      <c r="I1296" s="17"/>
      <c r="J1296" s="17"/>
      <c r="K1296" s="17"/>
      <c r="L1296" s="17"/>
    </row>
    <row r="1297" spans="1:12" ht="15.75">
      <c r="A1297" s="17"/>
      <c r="B1297" s="17"/>
      <c r="C1297" s="17"/>
      <c r="D1297" s="17"/>
      <c r="E1297" s="17"/>
      <c r="F1297" s="17"/>
      <c r="G1297" s="226"/>
      <c r="H1297" s="227"/>
      <c r="I1297" s="17"/>
      <c r="J1297" s="17"/>
      <c r="K1297" s="17"/>
      <c r="L1297" s="17"/>
    </row>
    <row r="1298" spans="1:12" ht="15.75">
      <c r="A1298" s="17"/>
      <c r="B1298" s="17"/>
      <c r="C1298" s="17"/>
      <c r="D1298" s="17"/>
      <c r="E1298" s="17"/>
      <c r="F1298" s="17"/>
      <c r="G1298" s="226"/>
      <c r="H1298" s="227"/>
      <c r="I1298" s="17"/>
      <c r="J1298" s="17"/>
      <c r="K1298" s="17"/>
      <c r="L1298" s="17"/>
    </row>
    <row r="1299" spans="1:12" ht="15.75">
      <c r="A1299" s="17"/>
      <c r="B1299" s="17"/>
      <c r="C1299" s="17"/>
      <c r="D1299" s="17"/>
      <c r="E1299" s="17"/>
      <c r="F1299" s="17"/>
      <c r="G1299" s="226"/>
      <c r="H1299" s="227"/>
      <c r="I1299" s="17"/>
      <c r="J1299" s="17"/>
      <c r="K1299" s="17"/>
      <c r="L1299" s="17"/>
    </row>
    <row r="1300" spans="1:12" ht="15.75">
      <c r="A1300" s="17"/>
      <c r="B1300" s="17"/>
      <c r="C1300" s="17"/>
      <c r="D1300" s="17"/>
      <c r="E1300" s="17"/>
      <c r="F1300" s="17"/>
      <c r="G1300" s="226"/>
      <c r="H1300" s="227"/>
      <c r="I1300" s="17"/>
      <c r="J1300" s="17"/>
      <c r="K1300" s="17"/>
      <c r="L1300" s="17"/>
    </row>
    <row r="1301" spans="1:12" ht="15.75">
      <c r="A1301" s="17"/>
      <c r="B1301" s="17"/>
      <c r="C1301" s="17"/>
      <c r="D1301" s="17"/>
      <c r="E1301" s="17"/>
      <c r="F1301" s="17"/>
      <c r="G1301" s="226"/>
      <c r="H1301" s="227"/>
      <c r="I1301" s="17"/>
      <c r="J1301" s="17"/>
      <c r="K1301" s="17"/>
      <c r="L1301" s="17"/>
    </row>
    <row r="1302" spans="1:12" ht="15.75">
      <c r="A1302" s="17"/>
      <c r="B1302" s="17"/>
      <c r="C1302" s="17"/>
      <c r="D1302" s="17"/>
      <c r="E1302" s="17"/>
      <c r="F1302" s="17"/>
      <c r="G1302" s="226"/>
      <c r="H1302" s="227"/>
      <c r="I1302" s="17"/>
      <c r="J1302" s="17"/>
      <c r="K1302" s="17"/>
      <c r="L1302" s="17"/>
    </row>
    <row r="1303" spans="1:12" ht="15.75">
      <c r="A1303" s="17"/>
      <c r="B1303" s="17"/>
      <c r="C1303" s="17"/>
      <c r="D1303" s="17"/>
      <c r="E1303" s="17"/>
      <c r="F1303" s="17"/>
      <c r="G1303" s="226"/>
      <c r="H1303" s="227"/>
      <c r="I1303" s="17"/>
      <c r="J1303" s="17"/>
      <c r="K1303" s="17"/>
      <c r="L1303" s="17"/>
    </row>
    <row r="1304" spans="1:12" ht="15.75">
      <c r="A1304" s="17"/>
      <c r="B1304" s="17"/>
      <c r="C1304" s="17"/>
      <c r="D1304" s="17"/>
      <c r="E1304" s="17"/>
      <c r="F1304" s="17"/>
      <c r="G1304" s="226"/>
      <c r="H1304" s="227"/>
      <c r="I1304" s="17"/>
      <c r="J1304" s="17"/>
      <c r="K1304" s="17"/>
      <c r="L1304" s="17"/>
    </row>
    <row r="1305" spans="1:12" ht="15.75">
      <c r="A1305" s="17"/>
      <c r="B1305" s="17"/>
      <c r="C1305" s="17"/>
      <c r="D1305" s="17"/>
      <c r="E1305" s="17"/>
      <c r="F1305" s="17"/>
      <c r="G1305" s="226"/>
      <c r="H1305" s="227"/>
      <c r="I1305" s="17"/>
      <c r="J1305" s="17"/>
      <c r="K1305" s="17"/>
      <c r="L1305" s="17"/>
    </row>
    <row r="1306" spans="1:12" ht="15.75">
      <c r="A1306" s="17"/>
      <c r="B1306" s="17"/>
      <c r="C1306" s="17"/>
      <c r="D1306" s="17"/>
      <c r="E1306" s="17"/>
      <c r="F1306" s="17"/>
      <c r="G1306" s="226"/>
      <c r="H1306" s="227"/>
      <c r="I1306" s="17"/>
      <c r="J1306" s="17"/>
      <c r="K1306" s="17"/>
      <c r="L1306" s="17"/>
    </row>
    <row r="1307" spans="1:12" ht="15.75">
      <c r="A1307" s="17"/>
      <c r="B1307" s="17"/>
      <c r="C1307" s="17"/>
      <c r="D1307" s="17"/>
      <c r="E1307" s="17"/>
      <c r="F1307" s="17"/>
      <c r="G1307" s="226"/>
      <c r="H1307" s="227"/>
      <c r="I1307" s="17"/>
      <c r="J1307" s="17"/>
      <c r="K1307" s="17"/>
      <c r="L1307" s="17"/>
    </row>
    <row r="1308" spans="1:12" ht="15.75">
      <c r="A1308" s="17"/>
      <c r="B1308" s="17"/>
      <c r="C1308" s="17"/>
      <c r="D1308" s="17"/>
      <c r="E1308" s="17"/>
      <c r="F1308" s="17"/>
      <c r="G1308" s="226"/>
      <c r="H1308" s="227"/>
      <c r="I1308" s="17"/>
      <c r="J1308" s="17"/>
      <c r="K1308" s="17"/>
      <c r="L1308" s="17"/>
    </row>
    <row r="1309" spans="1:12" ht="15.75">
      <c r="A1309" s="17"/>
      <c r="B1309" s="17"/>
      <c r="C1309" s="17"/>
      <c r="D1309" s="17"/>
      <c r="E1309" s="17"/>
      <c r="F1309" s="17"/>
      <c r="G1309" s="226"/>
      <c r="H1309" s="227"/>
      <c r="I1309" s="17"/>
      <c r="J1309" s="17"/>
      <c r="K1309" s="17"/>
      <c r="L1309" s="17"/>
    </row>
    <row r="1310" spans="1:12" ht="15.75">
      <c r="A1310" s="17"/>
      <c r="B1310" s="17"/>
      <c r="C1310" s="17"/>
      <c r="D1310" s="17"/>
      <c r="E1310" s="17"/>
      <c r="F1310" s="17"/>
      <c r="G1310" s="226"/>
      <c r="H1310" s="227"/>
      <c r="I1310" s="17"/>
      <c r="J1310" s="17"/>
      <c r="K1310" s="17"/>
      <c r="L1310" s="17"/>
    </row>
    <row r="1311" spans="1:12" ht="15.75">
      <c r="A1311" s="17"/>
      <c r="B1311" s="17"/>
      <c r="C1311" s="17"/>
      <c r="D1311" s="17"/>
      <c r="E1311" s="17"/>
      <c r="F1311" s="17"/>
      <c r="G1311" s="226"/>
      <c r="H1311" s="227"/>
      <c r="I1311" s="17"/>
      <c r="J1311" s="17"/>
      <c r="K1311" s="17"/>
      <c r="L1311" s="17"/>
    </row>
    <row r="1312" spans="1:12" ht="15.75">
      <c r="A1312" s="17"/>
      <c r="B1312" s="17"/>
      <c r="C1312" s="17"/>
      <c r="D1312" s="17"/>
      <c r="E1312" s="17"/>
      <c r="F1312" s="17"/>
      <c r="G1312" s="226"/>
      <c r="H1312" s="227"/>
      <c r="I1312" s="17"/>
      <c r="J1312" s="17"/>
      <c r="K1312" s="17"/>
      <c r="L1312" s="17"/>
    </row>
    <row r="1313" spans="1:12" ht="15.75">
      <c r="A1313" s="17"/>
      <c r="B1313" s="17"/>
      <c r="C1313" s="17"/>
      <c r="D1313" s="17"/>
      <c r="E1313" s="17"/>
      <c r="F1313" s="17"/>
      <c r="G1313" s="226"/>
      <c r="H1313" s="227"/>
      <c r="I1313" s="17"/>
      <c r="J1313" s="17"/>
      <c r="K1313" s="17"/>
      <c r="L1313" s="17"/>
    </row>
    <row r="1314" spans="1:12" ht="15.75">
      <c r="A1314" s="17"/>
      <c r="B1314" s="17"/>
      <c r="C1314" s="17"/>
      <c r="D1314" s="17"/>
      <c r="E1314" s="17"/>
      <c r="F1314" s="17"/>
      <c r="G1314" s="226"/>
      <c r="H1314" s="227"/>
      <c r="I1314" s="17"/>
      <c r="J1314" s="17"/>
      <c r="K1314" s="17"/>
      <c r="L1314" s="17"/>
    </row>
    <row r="1315" spans="1:12" ht="15.75">
      <c r="A1315" s="17"/>
      <c r="B1315" s="17"/>
      <c r="C1315" s="17"/>
      <c r="D1315" s="17"/>
      <c r="E1315" s="17"/>
      <c r="F1315" s="17"/>
      <c r="G1315" s="226"/>
      <c r="H1315" s="227"/>
      <c r="I1315" s="17"/>
      <c r="J1315" s="17"/>
      <c r="K1315" s="17"/>
      <c r="L1315" s="17"/>
    </row>
    <row r="1316" spans="1:12" ht="15.75">
      <c r="A1316" s="17"/>
      <c r="B1316" s="17"/>
      <c r="C1316" s="17"/>
      <c r="D1316" s="17"/>
      <c r="E1316" s="17"/>
      <c r="F1316" s="17"/>
      <c r="G1316" s="226"/>
      <c r="H1316" s="227"/>
      <c r="I1316" s="17"/>
      <c r="J1316" s="17"/>
      <c r="K1316" s="17"/>
      <c r="L1316" s="17"/>
    </row>
    <row r="1317" spans="1:12" ht="15.75">
      <c r="A1317" s="17"/>
      <c r="B1317" s="17"/>
      <c r="C1317" s="17"/>
      <c r="D1317" s="17"/>
      <c r="E1317" s="17"/>
      <c r="F1317" s="17"/>
      <c r="G1317" s="226"/>
      <c r="H1317" s="227"/>
      <c r="I1317" s="17"/>
      <c r="J1317" s="17"/>
      <c r="K1317" s="17"/>
      <c r="L1317" s="17"/>
    </row>
    <row r="1318" spans="1:12" ht="15.75">
      <c r="A1318" s="17"/>
      <c r="B1318" s="17"/>
      <c r="C1318" s="17"/>
      <c r="D1318" s="17"/>
      <c r="E1318" s="17"/>
      <c r="F1318" s="17"/>
      <c r="G1318" s="226"/>
      <c r="H1318" s="227"/>
      <c r="I1318" s="17"/>
      <c r="J1318" s="17"/>
      <c r="K1318" s="17"/>
      <c r="L1318" s="17"/>
    </row>
    <row r="1319" spans="1:12" ht="15.75">
      <c r="A1319" s="17"/>
      <c r="B1319" s="17"/>
      <c r="C1319" s="17"/>
      <c r="D1319" s="17"/>
      <c r="E1319" s="17"/>
      <c r="F1319" s="17"/>
      <c r="G1319" s="226"/>
      <c r="H1319" s="227"/>
      <c r="I1319" s="17"/>
      <c r="J1319" s="17"/>
      <c r="K1319" s="17"/>
      <c r="L1319" s="17"/>
    </row>
    <row r="1320" spans="1:12" ht="15.75">
      <c r="A1320" s="17"/>
      <c r="B1320" s="17"/>
      <c r="C1320" s="17"/>
      <c r="D1320" s="17"/>
      <c r="E1320" s="17"/>
      <c r="F1320" s="17"/>
      <c r="G1320" s="226"/>
      <c r="H1320" s="227"/>
      <c r="I1320" s="17"/>
      <c r="J1320" s="17"/>
      <c r="K1320" s="17"/>
      <c r="L1320" s="17"/>
    </row>
    <row r="1321" spans="1:12" ht="15.75">
      <c r="A1321" s="17"/>
      <c r="B1321" s="17"/>
      <c r="C1321" s="17"/>
      <c r="D1321" s="17"/>
      <c r="E1321" s="17"/>
      <c r="F1321" s="17"/>
      <c r="G1321" s="226"/>
      <c r="H1321" s="227"/>
      <c r="I1321" s="17"/>
      <c r="J1321" s="17"/>
      <c r="K1321" s="17"/>
      <c r="L1321" s="17"/>
    </row>
    <row r="1322" spans="1:12" ht="15.75">
      <c r="A1322" s="17"/>
      <c r="B1322" s="17"/>
      <c r="C1322" s="17"/>
      <c r="D1322" s="17"/>
      <c r="E1322" s="17"/>
      <c r="F1322" s="17"/>
      <c r="G1322" s="226"/>
      <c r="H1322" s="227"/>
      <c r="I1322" s="17"/>
      <c r="J1322" s="17"/>
      <c r="K1322" s="17"/>
      <c r="L1322" s="17"/>
    </row>
    <row r="1323" spans="1:12" ht="15.75">
      <c r="A1323" s="17"/>
      <c r="B1323" s="17"/>
      <c r="C1323" s="17"/>
      <c r="D1323" s="17"/>
      <c r="E1323" s="17"/>
      <c r="F1323" s="17"/>
      <c r="G1323" s="226"/>
      <c r="H1323" s="227"/>
      <c r="I1323" s="17"/>
      <c r="J1323" s="17"/>
      <c r="K1323" s="17"/>
      <c r="L1323" s="17"/>
    </row>
    <row r="1324" spans="1:12" ht="15.75">
      <c r="A1324" s="17"/>
      <c r="B1324" s="17"/>
      <c r="C1324" s="17"/>
      <c r="D1324" s="17"/>
      <c r="E1324" s="17"/>
      <c r="F1324" s="17"/>
      <c r="G1324" s="226"/>
      <c r="H1324" s="227"/>
      <c r="I1324" s="17"/>
      <c r="J1324" s="17"/>
      <c r="K1324" s="17"/>
      <c r="L1324" s="17"/>
    </row>
    <row r="1325" spans="1:12" ht="15.75">
      <c r="A1325" s="17"/>
      <c r="B1325" s="17"/>
      <c r="C1325" s="17"/>
      <c r="D1325" s="17"/>
      <c r="E1325" s="17"/>
      <c r="F1325" s="17"/>
      <c r="G1325" s="226"/>
      <c r="H1325" s="227"/>
      <c r="I1325" s="17"/>
      <c r="J1325" s="17"/>
      <c r="K1325" s="17"/>
      <c r="L1325" s="17"/>
    </row>
    <row r="1326" spans="1:12" ht="15.75">
      <c r="A1326" s="17"/>
      <c r="B1326" s="17"/>
      <c r="C1326" s="17"/>
      <c r="D1326" s="17"/>
      <c r="E1326" s="17"/>
      <c r="F1326" s="17"/>
      <c r="G1326" s="226"/>
      <c r="H1326" s="227"/>
      <c r="I1326" s="17"/>
      <c r="J1326" s="17"/>
      <c r="K1326" s="17"/>
      <c r="L1326" s="17"/>
    </row>
    <row r="1327" spans="1:12" ht="15.75">
      <c r="A1327" s="17"/>
      <c r="B1327" s="17"/>
      <c r="C1327" s="17"/>
      <c r="D1327" s="17"/>
      <c r="E1327" s="17"/>
      <c r="F1327" s="17"/>
      <c r="G1327" s="226"/>
      <c r="H1327" s="227"/>
      <c r="I1327" s="17"/>
      <c r="J1327" s="17"/>
      <c r="K1327" s="17"/>
      <c r="L1327" s="17"/>
    </row>
    <row r="1328" spans="1:12" ht="15.75">
      <c r="A1328" s="17"/>
      <c r="B1328" s="17"/>
      <c r="C1328" s="17"/>
      <c r="D1328" s="17"/>
      <c r="E1328" s="17"/>
      <c r="F1328" s="17"/>
      <c r="G1328" s="226"/>
      <c r="H1328" s="227"/>
      <c r="I1328" s="17"/>
      <c r="J1328" s="17"/>
      <c r="K1328" s="17"/>
      <c r="L1328" s="17"/>
    </row>
    <row r="1329" spans="1:12" ht="15.75">
      <c r="A1329" s="17"/>
      <c r="B1329" s="17"/>
      <c r="C1329" s="17"/>
      <c r="D1329" s="17"/>
      <c r="E1329" s="17"/>
      <c r="F1329" s="17"/>
      <c r="G1329" s="226"/>
      <c r="H1329" s="227"/>
      <c r="I1329" s="17"/>
      <c r="J1329" s="17"/>
      <c r="K1329" s="17"/>
      <c r="L1329" s="17"/>
    </row>
    <row r="1330" spans="1:12" ht="15.75">
      <c r="A1330" s="17"/>
      <c r="B1330" s="17"/>
      <c r="C1330" s="17"/>
      <c r="D1330" s="17"/>
      <c r="E1330" s="17"/>
      <c r="F1330" s="17"/>
      <c r="G1330" s="226"/>
      <c r="H1330" s="227"/>
      <c r="I1330" s="17"/>
      <c r="J1330" s="17"/>
      <c r="K1330" s="17"/>
      <c r="L1330" s="17"/>
    </row>
    <row r="1331" spans="1:12" ht="15.75">
      <c r="A1331" s="17"/>
      <c r="B1331" s="17"/>
      <c r="C1331" s="17"/>
      <c r="D1331" s="17"/>
      <c r="E1331" s="17"/>
      <c r="F1331" s="17"/>
      <c r="G1331" s="226"/>
      <c r="H1331" s="227"/>
      <c r="I1331" s="17"/>
      <c r="J1331" s="17"/>
      <c r="K1331" s="17"/>
      <c r="L1331" s="17"/>
    </row>
    <row r="1332" spans="1:12" ht="15.75">
      <c r="A1332" s="17"/>
      <c r="B1332" s="17"/>
      <c r="C1332" s="17"/>
      <c r="D1332" s="17"/>
      <c r="E1332" s="17"/>
      <c r="F1332" s="17"/>
      <c r="G1332" s="226"/>
      <c r="H1332" s="227"/>
      <c r="I1332" s="17"/>
      <c r="J1332" s="17"/>
      <c r="K1332" s="17"/>
      <c r="L1332" s="17"/>
    </row>
    <row r="1333" spans="1:12" ht="15.75">
      <c r="A1333" s="17"/>
      <c r="B1333" s="17"/>
      <c r="C1333" s="17"/>
      <c r="D1333" s="17"/>
      <c r="E1333" s="17"/>
      <c r="F1333" s="17"/>
      <c r="G1333" s="226"/>
      <c r="H1333" s="227"/>
      <c r="I1333" s="17"/>
      <c r="J1333" s="17"/>
      <c r="K1333" s="17"/>
      <c r="L1333" s="17"/>
    </row>
    <row r="1334" spans="1:12" ht="15.75">
      <c r="A1334" s="17"/>
      <c r="B1334" s="17"/>
      <c r="C1334" s="17"/>
      <c r="D1334" s="17"/>
      <c r="E1334" s="17"/>
      <c r="F1334" s="17"/>
      <c r="G1334" s="226"/>
      <c r="H1334" s="227"/>
      <c r="I1334" s="17"/>
      <c r="J1334" s="17"/>
      <c r="K1334" s="17"/>
      <c r="L1334" s="17"/>
    </row>
    <row r="1335" spans="1:12" ht="15.75">
      <c r="A1335" s="17"/>
      <c r="B1335" s="17"/>
      <c r="C1335" s="17"/>
      <c r="D1335" s="17"/>
      <c r="E1335" s="17"/>
      <c r="F1335" s="17"/>
      <c r="G1335" s="226"/>
      <c r="H1335" s="227"/>
      <c r="I1335" s="17"/>
      <c r="J1335" s="17"/>
      <c r="K1335" s="17"/>
      <c r="L1335" s="17"/>
    </row>
    <row r="1336" spans="1:12" ht="15.75">
      <c r="A1336" s="17"/>
      <c r="B1336" s="17"/>
      <c r="C1336" s="17"/>
      <c r="D1336" s="17"/>
      <c r="E1336" s="17"/>
      <c r="F1336" s="17"/>
      <c r="G1336" s="226"/>
      <c r="H1336" s="227"/>
      <c r="I1336" s="17"/>
      <c r="J1336" s="17"/>
      <c r="K1336" s="17"/>
      <c r="L1336" s="17"/>
    </row>
    <row r="1337" spans="1:12" ht="15.75">
      <c r="A1337" s="17"/>
      <c r="B1337" s="17"/>
      <c r="C1337" s="17"/>
      <c r="D1337" s="17"/>
      <c r="E1337" s="17"/>
      <c r="F1337" s="17"/>
      <c r="G1337" s="226"/>
      <c r="H1337" s="227"/>
      <c r="I1337" s="17"/>
      <c r="J1337" s="17"/>
      <c r="K1337" s="17"/>
      <c r="L1337" s="17"/>
    </row>
    <row r="1338" spans="1:12" ht="15.75">
      <c r="A1338" s="17"/>
      <c r="B1338" s="17"/>
      <c r="C1338" s="17"/>
      <c r="D1338" s="17"/>
      <c r="E1338" s="17"/>
      <c r="F1338" s="17"/>
      <c r="G1338" s="226"/>
      <c r="H1338" s="227"/>
      <c r="I1338" s="17"/>
      <c r="J1338" s="17"/>
      <c r="K1338" s="17"/>
      <c r="L1338" s="17"/>
    </row>
    <row r="1339" spans="1:12" ht="15.75">
      <c r="A1339" s="17"/>
      <c r="B1339" s="17"/>
      <c r="C1339" s="17"/>
      <c r="D1339" s="17"/>
      <c r="E1339" s="17"/>
      <c r="F1339" s="17"/>
      <c r="G1339" s="226"/>
      <c r="H1339" s="227"/>
      <c r="I1339" s="17"/>
      <c r="J1339" s="17"/>
      <c r="K1339" s="17"/>
      <c r="L1339" s="17"/>
    </row>
    <row r="1340" spans="1:12" ht="15.75">
      <c r="A1340" s="17"/>
      <c r="B1340" s="17"/>
      <c r="C1340" s="17"/>
      <c r="D1340" s="17"/>
      <c r="E1340" s="17"/>
      <c r="F1340" s="17"/>
      <c r="G1340" s="226"/>
      <c r="H1340" s="227"/>
      <c r="I1340" s="17"/>
      <c r="J1340" s="17"/>
      <c r="K1340" s="17"/>
      <c r="L1340" s="17"/>
    </row>
    <row r="1341" spans="1:12" ht="15.75">
      <c r="A1341" s="17"/>
      <c r="B1341" s="17"/>
      <c r="C1341" s="17"/>
      <c r="D1341" s="17"/>
      <c r="E1341" s="17"/>
      <c r="F1341" s="17"/>
      <c r="G1341" s="226"/>
      <c r="H1341" s="227"/>
      <c r="I1341" s="17"/>
      <c r="J1341" s="17"/>
      <c r="K1341" s="17"/>
      <c r="L1341" s="17"/>
    </row>
    <row r="1342" spans="1:12" ht="15.75">
      <c r="A1342" s="17"/>
      <c r="B1342" s="17"/>
      <c r="C1342" s="17"/>
      <c r="D1342" s="17"/>
      <c r="E1342" s="17"/>
      <c r="F1342" s="17"/>
      <c r="G1342" s="226"/>
      <c r="H1342" s="227"/>
      <c r="I1342" s="17"/>
      <c r="J1342" s="17"/>
      <c r="K1342" s="17"/>
      <c r="L1342" s="17"/>
    </row>
    <row r="1343" spans="1:12" ht="15.75">
      <c r="A1343" s="17"/>
      <c r="B1343" s="17"/>
      <c r="C1343" s="17"/>
      <c r="D1343" s="17"/>
      <c r="E1343" s="17"/>
      <c r="F1343" s="17"/>
      <c r="G1343" s="226"/>
      <c r="H1343" s="227"/>
      <c r="I1343" s="17"/>
      <c r="J1343" s="17"/>
      <c r="K1343" s="17"/>
      <c r="L1343" s="17"/>
    </row>
    <row r="1344" spans="1:12" ht="15.75">
      <c r="A1344" s="17"/>
      <c r="B1344" s="17"/>
      <c r="C1344" s="17"/>
      <c r="D1344" s="17"/>
      <c r="E1344" s="17"/>
      <c r="F1344" s="17"/>
      <c r="G1344" s="226"/>
      <c r="H1344" s="227"/>
      <c r="I1344" s="17"/>
      <c r="J1344" s="17"/>
      <c r="K1344" s="17"/>
      <c r="L1344" s="17"/>
    </row>
    <row r="1345" spans="1:12" ht="15.75">
      <c r="A1345" s="17"/>
      <c r="B1345" s="17"/>
      <c r="C1345" s="17"/>
      <c r="D1345" s="17"/>
      <c r="E1345" s="17"/>
      <c r="F1345" s="17"/>
      <c r="G1345" s="226"/>
      <c r="H1345" s="227"/>
      <c r="I1345" s="17"/>
      <c r="J1345" s="17"/>
      <c r="K1345" s="17"/>
      <c r="L1345" s="17"/>
    </row>
    <row r="1346" spans="1:12" ht="15.75">
      <c r="A1346" s="17"/>
      <c r="B1346" s="17"/>
      <c r="C1346" s="17"/>
      <c r="D1346" s="17"/>
      <c r="E1346" s="17"/>
      <c r="F1346" s="17"/>
      <c r="G1346" s="226"/>
      <c r="H1346" s="227"/>
      <c r="I1346" s="17"/>
      <c r="J1346" s="17"/>
      <c r="K1346" s="17"/>
      <c r="L1346" s="17"/>
    </row>
    <row r="1347" spans="1:12" ht="15.75">
      <c r="A1347" s="17"/>
      <c r="B1347" s="17"/>
      <c r="C1347" s="17"/>
      <c r="D1347" s="17"/>
      <c r="E1347" s="17"/>
      <c r="F1347" s="17"/>
      <c r="G1347" s="226"/>
      <c r="H1347" s="227"/>
      <c r="I1347" s="17"/>
      <c r="J1347" s="17"/>
      <c r="K1347" s="17"/>
      <c r="L1347" s="17"/>
    </row>
    <row r="1348" spans="1:12" ht="15.75">
      <c r="A1348" s="17"/>
      <c r="B1348" s="17"/>
      <c r="C1348" s="17"/>
      <c r="D1348" s="17"/>
      <c r="E1348" s="17"/>
      <c r="F1348" s="17"/>
      <c r="G1348" s="226"/>
      <c r="H1348" s="227"/>
      <c r="I1348" s="17"/>
      <c r="J1348" s="17"/>
      <c r="K1348" s="17"/>
      <c r="L1348" s="17"/>
    </row>
    <row r="1349" spans="1:12" ht="15.75">
      <c r="A1349" s="17"/>
      <c r="B1349" s="17"/>
      <c r="C1349" s="17"/>
      <c r="D1349" s="17"/>
      <c r="E1349" s="17"/>
      <c r="F1349" s="17"/>
      <c r="G1349" s="226"/>
      <c r="H1349" s="227"/>
      <c r="I1349" s="17"/>
      <c r="J1349" s="17"/>
      <c r="K1349" s="17"/>
      <c r="L1349" s="17"/>
    </row>
    <row r="1350" spans="1:12" ht="15.75">
      <c r="A1350" s="17"/>
      <c r="B1350" s="17"/>
      <c r="C1350" s="17"/>
      <c r="D1350" s="17"/>
      <c r="E1350" s="17"/>
      <c r="F1350" s="17"/>
      <c r="G1350" s="226"/>
      <c r="H1350" s="227"/>
      <c r="I1350" s="17"/>
      <c r="J1350" s="17"/>
      <c r="K1350" s="17"/>
      <c r="L1350" s="17"/>
    </row>
    <row r="1351" spans="1:12" ht="15.75">
      <c r="A1351" s="17"/>
      <c r="B1351" s="17"/>
      <c r="C1351" s="17"/>
      <c r="D1351" s="17"/>
      <c r="E1351" s="17"/>
      <c r="F1351" s="17"/>
      <c r="G1351" s="226"/>
      <c r="H1351" s="227"/>
      <c r="I1351" s="17"/>
      <c r="J1351" s="17"/>
      <c r="K1351" s="17"/>
      <c r="L1351" s="17"/>
    </row>
    <row r="1352" spans="1:12" ht="15.75">
      <c r="A1352" s="17"/>
      <c r="B1352" s="17"/>
      <c r="C1352" s="17"/>
      <c r="D1352" s="17"/>
      <c r="E1352" s="17"/>
      <c r="F1352" s="17"/>
      <c r="G1352" s="226"/>
      <c r="H1352" s="227"/>
      <c r="I1352" s="17"/>
      <c r="J1352" s="17"/>
      <c r="K1352" s="17"/>
      <c r="L1352" s="17"/>
    </row>
    <row r="1353" spans="1:12" ht="15.75">
      <c r="A1353" s="17"/>
      <c r="B1353" s="17"/>
      <c r="C1353" s="17"/>
      <c r="D1353" s="17"/>
      <c r="E1353" s="17"/>
      <c r="F1353" s="17"/>
      <c r="G1353" s="226"/>
      <c r="H1353" s="227"/>
      <c r="I1353" s="17"/>
      <c r="J1353" s="17"/>
      <c r="K1353" s="17"/>
      <c r="L1353" s="17"/>
    </row>
    <row r="1354" spans="1:12" ht="15.75">
      <c r="A1354" s="17"/>
      <c r="B1354" s="17"/>
      <c r="C1354" s="17"/>
      <c r="D1354" s="17"/>
      <c r="E1354" s="17"/>
      <c r="F1354" s="17"/>
      <c r="G1354" s="226"/>
      <c r="H1354" s="227"/>
      <c r="I1354" s="17"/>
      <c r="J1354" s="17"/>
      <c r="K1354" s="17"/>
      <c r="L1354" s="17"/>
    </row>
    <row r="1355" spans="1:12" ht="15.75">
      <c r="A1355" s="17"/>
      <c r="B1355" s="17"/>
      <c r="C1355" s="17"/>
      <c r="D1355" s="17"/>
      <c r="E1355" s="17"/>
      <c r="F1355" s="17"/>
      <c r="G1355" s="226"/>
      <c r="H1355" s="227"/>
      <c r="I1355" s="17"/>
      <c r="J1355" s="17"/>
      <c r="K1355" s="17"/>
      <c r="L1355" s="17"/>
    </row>
    <row r="1356" spans="1:12" ht="15.75">
      <c r="A1356" s="17"/>
      <c r="B1356" s="17"/>
      <c r="C1356" s="17"/>
      <c r="D1356" s="17"/>
      <c r="E1356" s="17"/>
      <c r="F1356" s="17"/>
      <c r="G1356" s="226"/>
      <c r="H1356" s="227"/>
      <c r="I1356" s="17"/>
      <c r="J1356" s="17"/>
      <c r="K1356" s="17"/>
      <c r="L1356" s="17"/>
    </row>
    <row r="1357" spans="1:12" ht="15.75">
      <c r="A1357" s="17"/>
      <c r="B1357" s="17"/>
      <c r="C1357" s="17"/>
      <c r="D1357" s="17"/>
      <c r="E1357" s="17"/>
      <c r="F1357" s="17"/>
      <c r="G1357" s="226"/>
      <c r="H1357" s="227"/>
      <c r="I1357" s="17"/>
      <c r="J1357" s="17"/>
      <c r="K1357" s="17"/>
      <c r="L1357" s="17"/>
    </row>
    <row r="1358" spans="1:12" ht="15.75">
      <c r="A1358" s="17"/>
      <c r="B1358" s="17"/>
      <c r="C1358" s="17"/>
      <c r="D1358" s="17"/>
      <c r="E1358" s="17"/>
      <c r="F1358" s="17"/>
      <c r="G1358" s="226"/>
      <c r="H1358" s="227"/>
      <c r="I1358" s="17"/>
      <c r="J1358" s="17"/>
      <c r="K1358" s="17"/>
      <c r="L1358" s="17"/>
    </row>
    <row r="1359" spans="1:12" ht="15.75">
      <c r="A1359" s="17"/>
      <c r="B1359" s="17"/>
      <c r="C1359" s="17"/>
      <c r="D1359" s="17"/>
      <c r="E1359" s="17"/>
      <c r="F1359" s="17"/>
      <c r="G1359" s="226"/>
      <c r="H1359" s="227"/>
      <c r="I1359" s="17"/>
      <c r="J1359" s="17"/>
      <c r="K1359" s="17"/>
      <c r="L1359" s="17"/>
    </row>
    <row r="1360" spans="1:12" ht="15.75">
      <c r="A1360" s="17"/>
      <c r="B1360" s="17"/>
      <c r="C1360" s="17"/>
      <c r="D1360" s="17"/>
      <c r="E1360" s="17"/>
      <c r="F1360" s="17"/>
      <c r="G1360" s="226"/>
      <c r="H1360" s="227"/>
      <c r="I1360" s="17"/>
      <c r="J1360" s="17"/>
      <c r="K1360" s="17"/>
      <c r="L1360" s="17"/>
    </row>
    <row r="1361" spans="1:12" ht="15.75">
      <c r="A1361" s="17"/>
      <c r="B1361" s="17"/>
      <c r="C1361" s="17"/>
      <c r="D1361" s="17"/>
      <c r="E1361" s="17"/>
      <c r="F1361" s="17"/>
      <c r="G1361" s="226"/>
      <c r="H1361" s="227"/>
      <c r="I1361" s="17"/>
      <c r="J1361" s="17"/>
      <c r="K1361" s="17"/>
      <c r="L1361" s="17"/>
    </row>
    <row r="1362" spans="1:12" ht="15.75">
      <c r="A1362" s="17"/>
      <c r="B1362" s="17"/>
      <c r="C1362" s="17"/>
      <c r="D1362" s="17"/>
      <c r="E1362" s="17"/>
      <c r="F1362" s="17"/>
      <c r="G1362" s="226"/>
      <c r="H1362" s="227"/>
      <c r="I1362" s="17"/>
      <c r="J1362" s="17"/>
      <c r="K1362" s="17"/>
      <c r="L1362" s="17"/>
    </row>
    <row r="1363" spans="1:12" ht="15.75">
      <c r="A1363" s="17"/>
      <c r="B1363" s="17"/>
      <c r="C1363" s="17"/>
      <c r="D1363" s="17"/>
      <c r="E1363" s="17"/>
      <c r="F1363" s="17"/>
      <c r="G1363" s="226"/>
      <c r="H1363" s="227"/>
      <c r="I1363" s="17"/>
      <c r="J1363" s="17"/>
      <c r="K1363" s="17"/>
      <c r="L1363" s="17"/>
    </row>
    <row r="1364" spans="1:12" ht="15.75">
      <c r="A1364" s="17"/>
      <c r="B1364" s="17"/>
      <c r="C1364" s="17"/>
      <c r="D1364" s="17"/>
      <c r="E1364" s="17"/>
      <c r="F1364" s="17"/>
      <c r="G1364" s="226"/>
      <c r="H1364" s="227"/>
      <c r="I1364" s="17"/>
      <c r="J1364" s="17"/>
      <c r="K1364" s="17"/>
      <c r="L1364" s="17"/>
    </row>
    <row r="1365" spans="1:12" ht="15.75">
      <c r="A1365" s="17"/>
      <c r="B1365" s="17"/>
      <c r="C1365" s="17"/>
      <c r="D1365" s="17"/>
      <c r="E1365" s="17"/>
      <c r="F1365" s="17"/>
      <c r="G1365" s="226"/>
      <c r="H1365" s="227"/>
      <c r="I1365" s="17"/>
      <c r="J1365" s="17"/>
      <c r="K1365" s="17"/>
      <c r="L1365" s="17"/>
    </row>
    <row r="1366" spans="1:12" ht="15.75">
      <c r="A1366" s="17"/>
      <c r="B1366" s="17"/>
      <c r="C1366" s="17"/>
      <c r="D1366" s="17"/>
      <c r="E1366" s="17"/>
      <c r="F1366" s="17"/>
      <c r="G1366" s="226"/>
      <c r="H1366" s="227"/>
      <c r="I1366" s="17"/>
      <c r="J1366" s="17"/>
      <c r="K1366" s="17"/>
      <c r="L1366" s="17"/>
    </row>
    <row r="1367" spans="1:12" ht="15.75">
      <c r="A1367" s="17"/>
      <c r="B1367" s="17"/>
      <c r="C1367" s="17"/>
      <c r="D1367" s="17"/>
      <c r="E1367" s="17"/>
      <c r="F1367" s="17"/>
      <c r="G1367" s="226"/>
      <c r="H1367" s="227"/>
      <c r="I1367" s="17"/>
      <c r="J1367" s="17"/>
      <c r="K1367" s="17"/>
      <c r="L1367" s="17"/>
    </row>
    <row r="1368" spans="1:12" ht="15.75">
      <c r="A1368" s="17"/>
      <c r="B1368" s="17"/>
      <c r="C1368" s="17"/>
      <c r="D1368" s="17"/>
      <c r="E1368" s="17"/>
      <c r="F1368" s="17"/>
      <c r="G1368" s="226"/>
      <c r="H1368" s="227"/>
      <c r="I1368" s="17"/>
      <c r="J1368" s="17"/>
      <c r="K1368" s="17"/>
      <c r="L1368" s="17"/>
    </row>
    <row r="1369" spans="1:12" ht="15.75">
      <c r="A1369" s="17"/>
      <c r="B1369" s="17"/>
      <c r="C1369" s="17"/>
      <c r="D1369" s="17"/>
      <c r="E1369" s="17"/>
      <c r="F1369" s="17"/>
      <c r="G1369" s="226"/>
      <c r="H1369" s="227"/>
      <c r="I1369" s="17"/>
      <c r="J1369" s="17"/>
      <c r="K1369" s="17"/>
      <c r="L1369" s="17"/>
    </row>
    <row r="1370" spans="1:12" ht="15.75">
      <c r="A1370" s="17"/>
      <c r="B1370" s="17"/>
      <c r="C1370" s="17"/>
      <c r="D1370" s="17"/>
      <c r="E1370" s="17"/>
      <c r="F1370" s="17"/>
      <c r="G1370" s="226"/>
      <c r="H1370" s="227"/>
      <c r="I1370" s="17"/>
      <c r="J1370" s="17"/>
      <c r="K1370" s="17"/>
      <c r="L1370" s="17"/>
    </row>
    <row r="1371" spans="1:12" ht="15.75">
      <c r="A1371" s="17"/>
      <c r="B1371" s="17"/>
      <c r="C1371" s="17"/>
      <c r="D1371" s="17"/>
      <c r="E1371" s="17"/>
      <c r="F1371" s="17"/>
      <c r="G1371" s="226"/>
      <c r="H1371" s="227"/>
      <c r="I1371" s="17"/>
      <c r="J1371" s="17"/>
      <c r="K1371" s="17"/>
      <c r="L1371" s="17"/>
    </row>
    <row r="1372" spans="1:12" ht="15.75">
      <c r="A1372" s="17"/>
      <c r="B1372" s="17"/>
      <c r="C1372" s="17"/>
      <c r="D1372" s="17"/>
      <c r="E1372" s="17"/>
      <c r="F1372" s="17"/>
      <c r="G1372" s="226"/>
      <c r="H1372" s="227"/>
      <c r="I1372" s="17"/>
      <c r="J1372" s="17"/>
      <c r="K1372" s="17"/>
      <c r="L1372" s="17"/>
    </row>
    <row r="1373" spans="1:12" ht="15.75">
      <c r="A1373" s="17"/>
      <c r="B1373" s="17"/>
      <c r="C1373" s="17"/>
      <c r="D1373" s="17"/>
      <c r="E1373" s="17"/>
      <c r="F1373" s="17"/>
      <c r="G1373" s="226"/>
      <c r="H1373" s="227"/>
      <c r="I1373" s="17"/>
      <c r="J1373" s="17"/>
      <c r="K1373" s="17"/>
      <c r="L1373" s="17"/>
    </row>
    <row r="1374" spans="1:12" ht="15.75">
      <c r="A1374" s="17"/>
      <c r="B1374" s="17"/>
      <c r="C1374" s="17"/>
      <c r="D1374" s="17"/>
      <c r="E1374" s="17"/>
      <c r="F1374" s="17"/>
      <c r="G1374" s="226"/>
      <c r="H1374" s="227"/>
      <c r="I1374" s="17"/>
      <c r="J1374" s="17"/>
      <c r="K1374" s="17"/>
      <c r="L1374" s="17"/>
    </row>
    <row r="1375" spans="1:12" ht="15.75">
      <c r="A1375" s="17"/>
      <c r="B1375" s="17"/>
      <c r="C1375" s="17"/>
      <c r="D1375" s="17"/>
      <c r="E1375" s="17"/>
      <c r="F1375" s="17"/>
      <c r="G1375" s="226"/>
      <c r="H1375" s="227"/>
      <c r="I1375" s="17"/>
      <c r="J1375" s="17"/>
      <c r="K1375" s="17"/>
      <c r="L1375" s="17"/>
    </row>
    <row r="1376" spans="1:12" ht="15.75">
      <c r="A1376" s="17"/>
      <c r="B1376" s="17"/>
      <c r="C1376" s="17"/>
      <c r="D1376" s="17"/>
      <c r="E1376" s="17"/>
      <c r="F1376" s="17"/>
      <c r="G1376" s="226"/>
      <c r="H1376" s="227"/>
      <c r="I1376" s="17"/>
      <c r="J1376" s="17"/>
      <c r="K1376" s="17"/>
      <c r="L1376" s="17"/>
    </row>
    <row r="1377" spans="1:12" ht="15.75">
      <c r="A1377" s="17"/>
      <c r="B1377" s="17"/>
      <c r="C1377" s="17"/>
      <c r="D1377" s="17"/>
      <c r="E1377" s="17"/>
      <c r="F1377" s="17"/>
      <c r="G1377" s="226"/>
      <c r="H1377" s="227"/>
      <c r="I1377" s="17"/>
      <c r="J1377" s="17"/>
      <c r="K1377" s="17"/>
      <c r="L1377" s="17"/>
    </row>
    <row r="1378" spans="1:12" ht="15.75">
      <c r="A1378" s="17"/>
      <c r="B1378" s="17"/>
      <c r="C1378" s="17"/>
      <c r="D1378" s="17"/>
      <c r="E1378" s="17"/>
      <c r="F1378" s="17"/>
      <c r="G1378" s="226"/>
      <c r="H1378" s="227"/>
      <c r="I1378" s="17"/>
      <c r="J1378" s="17"/>
      <c r="K1378" s="17"/>
      <c r="L1378" s="17"/>
    </row>
    <row r="1379" spans="1:12" ht="15.75">
      <c r="A1379" s="17"/>
      <c r="B1379" s="17"/>
      <c r="C1379" s="17"/>
      <c r="D1379" s="17"/>
      <c r="E1379" s="17"/>
      <c r="F1379" s="17"/>
      <c r="G1379" s="226"/>
      <c r="H1379" s="227"/>
      <c r="I1379" s="17"/>
      <c r="J1379" s="17"/>
      <c r="K1379" s="17"/>
      <c r="L1379" s="17"/>
    </row>
    <row r="1380" spans="1:12" ht="15.75">
      <c r="A1380" s="17"/>
      <c r="B1380" s="17"/>
      <c r="C1380" s="17"/>
      <c r="D1380" s="17"/>
      <c r="E1380" s="17"/>
      <c r="F1380" s="17"/>
      <c r="G1380" s="226"/>
      <c r="H1380" s="227"/>
      <c r="I1380" s="17"/>
      <c r="J1380" s="17"/>
      <c r="K1380" s="17"/>
      <c r="L1380" s="17"/>
    </row>
    <row r="1381" spans="1:12" ht="15.75">
      <c r="A1381" s="17"/>
      <c r="B1381" s="17"/>
      <c r="C1381" s="17"/>
      <c r="D1381" s="17"/>
      <c r="E1381" s="17"/>
      <c r="F1381" s="17"/>
      <c r="G1381" s="226"/>
      <c r="H1381" s="227"/>
      <c r="I1381" s="17"/>
      <c r="J1381" s="17"/>
      <c r="K1381" s="17"/>
      <c r="L1381" s="17"/>
    </row>
    <row r="1382" spans="1:12" ht="15.75">
      <c r="A1382" s="17"/>
      <c r="B1382" s="17"/>
      <c r="C1382" s="17"/>
      <c r="D1382" s="17"/>
      <c r="E1382" s="17"/>
      <c r="F1382" s="17"/>
      <c r="G1382" s="226"/>
      <c r="H1382" s="227"/>
      <c r="I1382" s="17"/>
      <c r="J1382" s="17"/>
      <c r="K1382" s="17"/>
      <c r="L1382" s="17"/>
    </row>
    <row r="1383" spans="1:12" ht="15.75">
      <c r="A1383" s="17"/>
      <c r="B1383" s="17"/>
      <c r="C1383" s="17"/>
      <c r="D1383" s="17"/>
      <c r="E1383" s="17"/>
      <c r="F1383" s="17"/>
      <c r="G1383" s="226"/>
      <c r="H1383" s="227"/>
      <c r="I1383" s="17"/>
      <c r="J1383" s="17"/>
      <c r="K1383" s="17"/>
      <c r="L1383" s="17"/>
    </row>
    <row r="1384" spans="1:12" ht="15.75">
      <c r="A1384" s="17"/>
      <c r="B1384" s="17"/>
      <c r="C1384" s="17"/>
      <c r="D1384" s="17"/>
      <c r="E1384" s="17"/>
      <c r="F1384" s="17"/>
      <c r="G1384" s="226"/>
      <c r="H1384" s="227"/>
      <c r="I1384" s="17"/>
      <c r="J1384" s="17"/>
      <c r="K1384" s="17"/>
      <c r="L1384" s="17"/>
    </row>
    <row r="1385" spans="1:12" ht="15.75">
      <c r="A1385" s="17"/>
      <c r="B1385" s="17"/>
      <c r="C1385" s="17"/>
      <c r="D1385" s="17"/>
      <c r="E1385" s="17"/>
      <c r="F1385" s="17"/>
      <c r="G1385" s="226"/>
      <c r="H1385" s="227"/>
      <c r="I1385" s="17"/>
      <c r="J1385" s="17"/>
      <c r="K1385" s="17"/>
      <c r="L1385" s="17"/>
    </row>
    <row r="1386" spans="1:12" ht="15.75">
      <c r="A1386" s="17"/>
      <c r="B1386" s="17"/>
      <c r="C1386" s="17"/>
      <c r="D1386" s="17"/>
      <c r="E1386" s="17"/>
      <c r="F1386" s="17"/>
      <c r="G1386" s="226"/>
      <c r="H1386" s="227"/>
      <c r="I1386" s="17"/>
      <c r="J1386" s="17"/>
      <c r="K1386" s="17"/>
      <c r="L1386" s="17"/>
    </row>
    <row r="1387" spans="1:12" ht="15.75">
      <c r="A1387" s="17"/>
      <c r="B1387" s="17"/>
      <c r="C1387" s="17"/>
      <c r="D1387" s="17"/>
      <c r="E1387" s="17"/>
      <c r="F1387" s="17"/>
      <c r="G1387" s="226"/>
      <c r="H1387" s="227"/>
      <c r="I1387" s="17"/>
      <c r="J1387" s="17"/>
      <c r="K1387" s="17"/>
      <c r="L1387" s="17"/>
    </row>
    <row r="1388" spans="1:12" ht="15.75">
      <c r="A1388" s="17"/>
      <c r="B1388" s="17"/>
      <c r="C1388" s="17"/>
      <c r="D1388" s="17"/>
      <c r="E1388" s="17"/>
      <c r="F1388" s="17"/>
      <c r="G1388" s="226"/>
      <c r="H1388" s="227"/>
      <c r="I1388" s="17"/>
      <c r="J1388" s="17"/>
      <c r="K1388" s="17"/>
      <c r="L1388" s="17"/>
    </row>
    <row r="1389" spans="1:12" ht="15.75">
      <c r="A1389" s="17"/>
      <c r="B1389" s="17"/>
      <c r="C1389" s="17"/>
      <c r="D1389" s="17"/>
      <c r="E1389" s="17"/>
      <c r="F1389" s="17"/>
      <c r="G1389" s="226"/>
      <c r="H1389" s="227"/>
      <c r="I1389" s="17"/>
      <c r="J1389" s="17"/>
      <c r="K1389" s="17"/>
      <c r="L1389" s="17"/>
    </row>
    <row r="1390" spans="1:12" ht="15.75">
      <c r="A1390" s="17"/>
      <c r="B1390" s="17"/>
      <c r="C1390" s="17"/>
      <c r="D1390" s="17"/>
      <c r="E1390" s="17"/>
      <c r="F1390" s="17"/>
      <c r="G1390" s="226"/>
      <c r="H1390" s="227"/>
      <c r="I1390" s="17"/>
      <c r="J1390" s="17"/>
      <c r="K1390" s="17"/>
      <c r="L1390" s="17"/>
    </row>
    <row r="1391" spans="1:12" ht="15.75">
      <c r="A1391" s="17"/>
      <c r="B1391" s="17"/>
      <c r="C1391" s="17"/>
      <c r="D1391" s="17"/>
      <c r="E1391" s="17"/>
      <c r="F1391" s="17"/>
      <c r="G1391" s="226"/>
      <c r="H1391" s="227"/>
      <c r="I1391" s="17"/>
      <c r="J1391" s="17"/>
      <c r="K1391" s="17"/>
      <c r="L1391" s="17"/>
    </row>
    <row r="1392" spans="1:12" ht="15.75">
      <c r="A1392" s="17"/>
      <c r="B1392" s="17"/>
      <c r="C1392" s="17"/>
      <c r="D1392" s="17"/>
      <c r="E1392" s="17"/>
      <c r="F1392" s="17"/>
      <c r="G1392" s="226"/>
      <c r="H1392" s="227"/>
      <c r="I1392" s="17"/>
      <c r="J1392" s="17"/>
      <c r="K1392" s="17"/>
      <c r="L1392" s="17"/>
    </row>
    <row r="1393" spans="1:12" ht="15.75">
      <c r="A1393" s="17"/>
      <c r="B1393" s="17"/>
      <c r="C1393" s="17"/>
      <c r="D1393" s="17"/>
      <c r="E1393" s="17"/>
      <c r="F1393" s="17"/>
      <c r="G1393" s="226"/>
      <c r="H1393" s="227"/>
      <c r="I1393" s="17"/>
      <c r="J1393" s="17"/>
      <c r="K1393" s="17"/>
      <c r="L1393" s="17"/>
    </row>
    <row r="1394" spans="1:12" ht="15.75">
      <c r="A1394" s="17"/>
      <c r="B1394" s="17"/>
      <c r="C1394" s="17"/>
      <c r="D1394" s="17"/>
      <c r="E1394" s="17"/>
      <c r="F1394" s="17"/>
      <c r="G1394" s="226"/>
      <c r="H1394" s="227"/>
      <c r="I1394" s="17"/>
      <c r="J1394" s="17"/>
      <c r="K1394" s="17"/>
      <c r="L1394" s="17"/>
    </row>
    <row r="1395" spans="1:12" ht="15.75">
      <c r="A1395" s="17"/>
      <c r="B1395" s="17"/>
      <c r="C1395" s="17"/>
      <c r="D1395" s="17"/>
      <c r="E1395" s="17"/>
      <c r="F1395" s="17"/>
      <c r="G1395" s="226"/>
      <c r="H1395" s="227"/>
      <c r="I1395" s="17"/>
      <c r="J1395" s="17"/>
      <c r="K1395" s="17"/>
      <c r="L1395" s="17"/>
    </row>
    <row r="1396" spans="1:12" ht="15.75">
      <c r="A1396" s="17"/>
      <c r="B1396" s="17"/>
      <c r="C1396" s="17"/>
      <c r="D1396" s="17"/>
      <c r="E1396" s="17"/>
      <c r="F1396" s="17"/>
      <c r="G1396" s="226"/>
      <c r="H1396" s="227"/>
      <c r="I1396" s="17"/>
      <c r="J1396" s="17"/>
      <c r="K1396" s="17"/>
      <c r="L1396" s="17"/>
    </row>
    <row r="1397" spans="1:12" ht="15.75">
      <c r="A1397" s="17"/>
      <c r="B1397" s="17"/>
      <c r="C1397" s="17"/>
      <c r="D1397" s="17"/>
      <c r="E1397" s="17"/>
      <c r="F1397" s="17"/>
      <c r="G1397" s="226"/>
      <c r="H1397" s="227"/>
      <c r="I1397" s="17"/>
      <c r="J1397" s="17"/>
      <c r="K1397" s="17"/>
      <c r="L1397" s="17"/>
    </row>
    <row r="1398" spans="1:12" ht="15.75">
      <c r="A1398" s="17"/>
      <c r="B1398" s="17"/>
      <c r="C1398" s="17"/>
      <c r="D1398" s="17"/>
      <c r="E1398" s="17"/>
      <c r="F1398" s="17"/>
      <c r="G1398" s="226"/>
      <c r="H1398" s="227"/>
      <c r="I1398" s="17"/>
      <c r="J1398" s="17"/>
      <c r="K1398" s="17"/>
      <c r="L1398" s="17"/>
    </row>
    <row r="1399" spans="1:12" ht="15.75">
      <c r="A1399" s="17"/>
      <c r="B1399" s="17"/>
      <c r="C1399" s="17"/>
      <c r="D1399" s="17"/>
      <c r="E1399" s="17"/>
      <c r="F1399" s="17"/>
      <c r="G1399" s="226"/>
      <c r="H1399" s="227"/>
      <c r="I1399" s="17"/>
      <c r="J1399" s="17"/>
      <c r="K1399" s="17"/>
      <c r="L1399" s="17"/>
    </row>
    <row r="1400" spans="1:12" ht="15.75">
      <c r="A1400" s="17"/>
      <c r="B1400" s="17"/>
      <c r="C1400" s="17"/>
      <c r="D1400" s="17"/>
      <c r="E1400" s="17"/>
      <c r="F1400" s="17"/>
      <c r="G1400" s="226"/>
      <c r="H1400" s="227"/>
      <c r="I1400" s="17"/>
      <c r="J1400" s="17"/>
      <c r="K1400" s="17"/>
      <c r="L1400" s="17"/>
    </row>
    <row r="1401" spans="1:12" ht="15.75">
      <c r="A1401" s="17"/>
      <c r="B1401" s="17"/>
      <c r="C1401" s="17"/>
      <c r="D1401" s="17"/>
      <c r="E1401" s="17"/>
      <c r="F1401" s="17"/>
      <c r="G1401" s="226"/>
      <c r="H1401" s="227"/>
      <c r="I1401" s="17"/>
      <c r="J1401" s="17"/>
      <c r="K1401" s="17"/>
      <c r="L1401" s="17"/>
    </row>
    <row r="1402" spans="1:12" ht="15.75">
      <c r="A1402" s="17"/>
      <c r="B1402" s="17"/>
      <c r="C1402" s="17"/>
      <c r="D1402" s="17"/>
      <c r="E1402" s="17"/>
      <c r="F1402" s="17"/>
      <c r="G1402" s="226"/>
      <c r="H1402" s="227"/>
      <c r="I1402" s="17"/>
      <c r="J1402" s="17"/>
      <c r="K1402" s="17"/>
      <c r="L1402" s="17"/>
    </row>
    <row r="1403" spans="1:12" ht="15.75">
      <c r="A1403" s="17"/>
      <c r="B1403" s="17"/>
      <c r="C1403" s="17"/>
      <c r="D1403" s="17"/>
      <c r="E1403" s="17"/>
      <c r="F1403" s="17"/>
      <c r="G1403" s="226"/>
      <c r="H1403" s="227"/>
      <c r="I1403" s="17"/>
      <c r="J1403" s="17"/>
      <c r="K1403" s="17"/>
      <c r="L1403" s="17"/>
    </row>
    <row r="1404" spans="1:12" ht="15.75">
      <c r="A1404" s="17"/>
      <c r="B1404" s="17"/>
      <c r="C1404" s="17"/>
      <c r="D1404" s="17"/>
      <c r="E1404" s="17"/>
      <c r="F1404" s="17"/>
      <c r="G1404" s="226"/>
      <c r="H1404" s="227"/>
      <c r="I1404" s="17"/>
      <c r="J1404" s="17"/>
      <c r="K1404" s="17"/>
      <c r="L1404" s="17"/>
    </row>
    <row r="1405" spans="1:12" ht="15.75">
      <c r="A1405" s="17"/>
      <c r="B1405" s="17"/>
      <c r="C1405" s="17"/>
      <c r="D1405" s="17"/>
      <c r="E1405" s="17"/>
      <c r="F1405" s="17"/>
      <c r="G1405" s="226"/>
      <c r="H1405" s="227"/>
      <c r="I1405" s="17"/>
      <c r="J1405" s="17"/>
      <c r="K1405" s="17"/>
      <c r="L1405" s="17"/>
    </row>
    <row r="1406" spans="1:12" ht="15.75">
      <c r="A1406" s="17"/>
      <c r="B1406" s="17"/>
      <c r="C1406" s="17"/>
      <c r="D1406" s="17"/>
      <c r="E1406" s="17"/>
      <c r="F1406" s="17"/>
      <c r="G1406" s="226"/>
      <c r="H1406" s="227"/>
      <c r="I1406" s="17"/>
      <c r="J1406" s="17"/>
      <c r="K1406" s="17"/>
      <c r="L1406" s="17"/>
    </row>
    <row r="1407" spans="1:12" ht="15.75">
      <c r="A1407" s="17"/>
      <c r="B1407" s="17"/>
      <c r="C1407" s="17"/>
      <c r="D1407" s="17"/>
      <c r="E1407" s="17"/>
      <c r="F1407" s="17"/>
      <c r="G1407" s="226"/>
      <c r="H1407" s="227"/>
      <c r="I1407" s="17"/>
      <c r="J1407" s="17"/>
      <c r="K1407" s="17"/>
      <c r="L1407" s="17"/>
    </row>
    <row r="1408" spans="1:12" ht="15.75">
      <c r="A1408" s="17"/>
      <c r="B1408" s="17"/>
      <c r="C1408" s="17"/>
      <c r="D1408" s="17"/>
      <c r="E1408" s="17"/>
      <c r="F1408" s="17"/>
      <c r="G1408" s="226"/>
      <c r="H1408" s="227"/>
      <c r="I1408" s="17"/>
      <c r="J1408" s="17"/>
      <c r="K1408" s="17"/>
      <c r="L1408" s="17"/>
    </row>
    <row r="1409" spans="1:12" ht="15.75">
      <c r="A1409" s="17"/>
      <c r="B1409" s="17"/>
      <c r="C1409" s="17"/>
      <c r="D1409" s="17"/>
      <c r="E1409" s="17"/>
      <c r="F1409" s="17"/>
      <c r="G1409" s="226"/>
      <c r="H1409" s="227"/>
      <c r="I1409" s="17"/>
      <c r="J1409" s="17"/>
      <c r="K1409" s="17"/>
      <c r="L1409" s="17"/>
    </row>
    <row r="1410" spans="1:12" ht="15.75">
      <c r="A1410" s="17"/>
      <c r="B1410" s="17"/>
      <c r="C1410" s="17"/>
      <c r="D1410" s="17"/>
      <c r="E1410" s="17"/>
      <c r="F1410" s="17"/>
      <c r="G1410" s="226"/>
      <c r="H1410" s="227"/>
      <c r="I1410" s="17"/>
      <c r="J1410" s="17"/>
      <c r="K1410" s="17"/>
      <c r="L1410" s="17"/>
    </row>
    <row r="1411" spans="1:12" ht="15.75">
      <c r="A1411" s="17"/>
      <c r="B1411" s="17"/>
      <c r="C1411" s="17"/>
      <c r="D1411" s="17"/>
      <c r="E1411" s="17"/>
      <c r="F1411" s="17"/>
      <c r="G1411" s="226"/>
      <c r="H1411" s="227"/>
      <c r="I1411" s="17"/>
      <c r="J1411" s="17"/>
      <c r="K1411" s="17"/>
      <c r="L1411" s="17"/>
    </row>
    <row r="1412" spans="1:12" ht="15.75">
      <c r="A1412" s="17"/>
      <c r="B1412" s="17"/>
      <c r="C1412" s="17"/>
      <c r="D1412" s="17"/>
      <c r="E1412" s="17"/>
      <c r="F1412" s="17"/>
      <c r="G1412" s="226"/>
      <c r="H1412" s="227"/>
      <c r="I1412" s="17"/>
      <c r="J1412" s="17"/>
      <c r="K1412" s="17"/>
      <c r="L1412" s="17"/>
    </row>
    <row r="1413" spans="1:12" ht="15.75">
      <c r="A1413" s="17"/>
      <c r="B1413" s="17"/>
      <c r="C1413" s="17"/>
      <c r="D1413" s="17"/>
      <c r="E1413" s="17"/>
      <c r="F1413" s="17"/>
      <c r="G1413" s="226"/>
      <c r="H1413" s="227"/>
      <c r="I1413" s="17"/>
      <c r="J1413" s="17"/>
      <c r="K1413" s="17"/>
      <c r="L1413" s="17"/>
    </row>
    <row r="1414" spans="1:12" ht="15.75">
      <c r="A1414" s="17"/>
      <c r="B1414" s="17"/>
      <c r="C1414" s="17"/>
      <c r="D1414" s="17"/>
      <c r="E1414" s="17"/>
      <c r="F1414" s="17"/>
      <c r="G1414" s="226"/>
      <c r="H1414" s="227"/>
      <c r="I1414" s="17"/>
      <c r="J1414" s="17"/>
      <c r="K1414" s="17"/>
      <c r="L1414" s="17"/>
    </row>
    <row r="1415" spans="1:12" ht="15.75">
      <c r="A1415" s="17"/>
      <c r="B1415" s="17"/>
      <c r="C1415" s="17"/>
      <c r="D1415" s="17"/>
      <c r="E1415" s="17"/>
      <c r="F1415" s="17"/>
      <c r="G1415" s="226"/>
      <c r="H1415" s="227"/>
      <c r="I1415" s="17"/>
      <c r="J1415" s="17"/>
      <c r="K1415" s="17"/>
      <c r="L1415" s="17"/>
    </row>
    <row r="1416" spans="1:12" ht="15.75">
      <c r="A1416" s="17"/>
      <c r="B1416" s="17"/>
      <c r="C1416" s="17"/>
      <c r="D1416" s="17"/>
      <c r="E1416" s="17"/>
      <c r="F1416" s="17"/>
      <c r="G1416" s="226"/>
      <c r="H1416" s="227"/>
      <c r="I1416" s="17"/>
      <c r="J1416" s="17"/>
      <c r="K1416" s="17"/>
      <c r="L1416" s="17"/>
    </row>
    <row r="1417" spans="1:12" ht="15.75">
      <c r="A1417" s="17"/>
      <c r="B1417" s="17"/>
      <c r="C1417" s="17"/>
      <c r="D1417" s="17"/>
      <c r="E1417" s="17"/>
      <c r="F1417" s="17"/>
      <c r="G1417" s="226"/>
      <c r="H1417" s="227"/>
      <c r="I1417" s="17"/>
      <c r="J1417" s="17"/>
      <c r="K1417" s="17"/>
      <c r="L1417" s="17"/>
    </row>
    <row r="1418" spans="1:12" ht="15.75">
      <c r="A1418" s="17"/>
      <c r="B1418" s="17"/>
      <c r="C1418" s="17"/>
      <c r="D1418" s="17"/>
      <c r="E1418" s="17"/>
      <c r="F1418" s="17"/>
      <c r="G1418" s="226"/>
      <c r="H1418" s="227"/>
      <c r="I1418" s="17"/>
      <c r="J1418" s="17"/>
      <c r="K1418" s="17"/>
      <c r="L1418" s="17"/>
    </row>
    <row r="1419" spans="1:12" ht="15.75">
      <c r="A1419" s="17"/>
      <c r="B1419" s="17"/>
      <c r="C1419" s="17"/>
      <c r="D1419" s="17"/>
      <c r="E1419" s="17"/>
      <c r="F1419" s="17"/>
      <c r="G1419" s="226"/>
      <c r="H1419" s="227"/>
      <c r="I1419" s="17"/>
      <c r="J1419" s="17"/>
      <c r="K1419" s="17"/>
      <c r="L1419" s="17"/>
    </row>
    <row r="1420" spans="1:12" ht="15.75">
      <c r="A1420" s="17"/>
      <c r="B1420" s="17"/>
      <c r="C1420" s="17"/>
      <c r="D1420" s="17"/>
      <c r="E1420" s="17"/>
      <c r="F1420" s="17"/>
      <c r="G1420" s="226"/>
      <c r="H1420" s="227"/>
      <c r="I1420" s="17"/>
      <c r="J1420" s="17"/>
      <c r="K1420" s="17"/>
      <c r="L1420" s="17"/>
    </row>
    <row r="1421" spans="1:12" ht="15.75">
      <c r="A1421" s="17"/>
      <c r="B1421" s="17"/>
      <c r="C1421" s="17"/>
      <c r="D1421" s="17"/>
      <c r="E1421" s="17"/>
      <c r="F1421" s="17"/>
      <c r="G1421" s="226"/>
      <c r="H1421" s="227"/>
      <c r="I1421" s="17"/>
      <c r="J1421" s="17"/>
      <c r="K1421" s="17"/>
      <c r="L1421" s="17"/>
    </row>
    <row r="1422" spans="1:12" ht="15.75">
      <c r="A1422" s="17"/>
      <c r="B1422" s="17"/>
      <c r="C1422" s="17"/>
      <c r="D1422" s="17"/>
      <c r="E1422" s="17"/>
      <c r="F1422" s="17"/>
      <c r="G1422" s="226"/>
      <c r="H1422" s="227"/>
      <c r="I1422" s="17"/>
      <c r="J1422" s="17"/>
      <c r="K1422" s="17"/>
      <c r="L1422" s="17"/>
    </row>
    <row r="1423" spans="1:12" ht="15.75">
      <c r="A1423" s="17"/>
      <c r="B1423" s="17"/>
      <c r="C1423" s="17"/>
      <c r="D1423" s="17"/>
      <c r="E1423" s="17"/>
      <c r="F1423" s="17"/>
      <c r="G1423" s="226"/>
      <c r="H1423" s="227"/>
      <c r="I1423" s="17"/>
      <c r="J1423" s="17"/>
      <c r="K1423" s="17"/>
      <c r="L1423" s="17"/>
    </row>
    <row r="1424" spans="1:12" ht="15.75">
      <c r="A1424" s="17"/>
      <c r="B1424" s="17"/>
      <c r="C1424" s="17"/>
      <c r="D1424" s="17"/>
      <c r="E1424" s="17"/>
      <c r="F1424" s="17"/>
      <c r="G1424" s="226"/>
      <c r="H1424" s="227"/>
      <c r="I1424" s="17"/>
      <c r="J1424" s="17"/>
      <c r="K1424" s="17"/>
      <c r="L1424" s="17"/>
    </row>
    <row r="1425" spans="1:12" ht="15.75">
      <c r="A1425" s="17"/>
      <c r="B1425" s="17"/>
      <c r="C1425" s="17"/>
      <c r="D1425" s="17"/>
      <c r="E1425" s="17"/>
      <c r="F1425" s="17"/>
      <c r="G1425" s="226"/>
      <c r="H1425" s="227"/>
      <c r="I1425" s="17"/>
      <c r="J1425" s="17"/>
      <c r="K1425" s="17"/>
      <c r="L1425" s="17"/>
    </row>
    <row r="1426" spans="1:12" ht="15.75">
      <c r="A1426" s="17"/>
      <c r="B1426" s="17"/>
      <c r="C1426" s="17"/>
      <c r="D1426" s="17"/>
      <c r="E1426" s="17"/>
      <c r="F1426" s="17"/>
      <c r="G1426" s="226"/>
      <c r="H1426" s="227"/>
      <c r="I1426" s="17"/>
      <c r="J1426" s="17"/>
      <c r="K1426" s="17"/>
      <c r="L1426" s="17"/>
    </row>
    <row r="1427" spans="1:12" ht="15.75">
      <c r="A1427" s="17"/>
      <c r="B1427" s="17"/>
      <c r="C1427" s="17"/>
      <c r="D1427" s="17"/>
      <c r="E1427" s="17"/>
      <c r="F1427" s="17"/>
      <c r="G1427" s="226"/>
      <c r="H1427" s="227"/>
      <c r="I1427" s="17"/>
      <c r="J1427" s="17"/>
      <c r="K1427" s="17"/>
      <c r="L1427" s="17"/>
    </row>
    <row r="1428" spans="1:12" ht="15.75">
      <c r="A1428" s="17"/>
      <c r="B1428" s="17"/>
      <c r="C1428" s="17"/>
      <c r="D1428" s="17"/>
      <c r="E1428" s="17"/>
      <c r="F1428" s="17"/>
      <c r="G1428" s="226"/>
      <c r="H1428" s="227"/>
      <c r="I1428" s="17"/>
      <c r="J1428" s="17"/>
      <c r="K1428" s="17"/>
      <c r="L1428" s="17"/>
    </row>
    <row r="1429" spans="1:12" ht="15.75">
      <c r="A1429" s="17"/>
      <c r="B1429" s="17"/>
      <c r="C1429" s="17"/>
      <c r="D1429" s="17"/>
      <c r="E1429" s="17"/>
      <c r="F1429" s="17"/>
      <c r="G1429" s="226"/>
      <c r="H1429" s="227"/>
      <c r="I1429" s="17"/>
      <c r="J1429" s="17"/>
      <c r="K1429" s="17"/>
      <c r="L1429" s="17"/>
    </row>
    <row r="1430" spans="1:12" ht="15.75">
      <c r="A1430" s="17"/>
      <c r="B1430" s="17"/>
      <c r="C1430" s="17"/>
      <c r="D1430" s="17"/>
      <c r="E1430" s="17"/>
      <c r="F1430" s="17"/>
      <c r="G1430" s="226"/>
      <c r="H1430" s="227"/>
      <c r="I1430" s="17"/>
      <c r="J1430" s="17"/>
      <c r="K1430" s="17"/>
      <c r="L1430" s="17"/>
    </row>
    <row r="1431" spans="1:12" ht="15.75">
      <c r="A1431" s="17"/>
      <c r="B1431" s="17"/>
      <c r="C1431" s="17"/>
      <c r="D1431" s="17"/>
      <c r="E1431" s="17"/>
      <c r="F1431" s="17"/>
      <c r="G1431" s="226"/>
      <c r="H1431" s="227"/>
      <c r="I1431" s="17"/>
      <c r="J1431" s="17"/>
      <c r="K1431" s="17"/>
      <c r="L1431" s="17"/>
    </row>
    <row r="1432" spans="1:12" ht="15.75">
      <c r="A1432" s="17"/>
      <c r="B1432" s="17"/>
      <c r="C1432" s="17"/>
      <c r="D1432" s="17"/>
      <c r="E1432" s="17"/>
      <c r="F1432" s="17"/>
      <c r="G1432" s="226"/>
      <c r="H1432" s="227"/>
      <c r="I1432" s="17"/>
      <c r="J1432" s="17"/>
      <c r="K1432" s="17"/>
      <c r="L1432" s="17"/>
    </row>
    <row r="1433" spans="1:12" ht="15.75">
      <c r="A1433" s="17"/>
      <c r="B1433" s="17"/>
      <c r="C1433" s="17"/>
      <c r="D1433" s="17"/>
      <c r="E1433" s="17"/>
      <c r="F1433" s="17"/>
      <c r="G1433" s="226"/>
      <c r="H1433" s="227"/>
      <c r="I1433" s="17"/>
      <c r="J1433" s="17"/>
      <c r="K1433" s="17"/>
      <c r="L1433" s="17"/>
    </row>
    <row r="1434" spans="1:12" ht="15.75">
      <c r="A1434" s="17"/>
      <c r="B1434" s="17"/>
      <c r="C1434" s="17"/>
      <c r="D1434" s="17"/>
      <c r="E1434" s="17"/>
      <c r="F1434" s="17"/>
      <c r="G1434" s="226"/>
      <c r="H1434" s="227"/>
      <c r="I1434" s="17"/>
      <c r="J1434" s="17"/>
      <c r="K1434" s="17"/>
      <c r="L1434" s="17"/>
    </row>
    <row r="1435" spans="1:12" ht="15.75">
      <c r="A1435" s="17"/>
      <c r="B1435" s="17"/>
      <c r="C1435" s="17"/>
      <c r="D1435" s="17"/>
      <c r="E1435" s="17"/>
      <c r="F1435" s="17"/>
      <c r="G1435" s="226"/>
      <c r="H1435" s="227"/>
      <c r="I1435" s="17"/>
      <c r="J1435" s="17"/>
      <c r="K1435" s="17"/>
      <c r="L1435" s="17"/>
    </row>
    <row r="1436" spans="1:12" ht="15.75">
      <c r="A1436" s="17"/>
      <c r="B1436" s="17"/>
      <c r="C1436" s="17"/>
      <c r="D1436" s="17"/>
      <c r="E1436" s="17"/>
      <c r="F1436" s="17"/>
      <c r="G1436" s="226"/>
      <c r="H1436" s="227"/>
      <c r="I1436" s="17"/>
      <c r="J1436" s="17"/>
      <c r="K1436" s="17"/>
      <c r="L1436" s="17"/>
    </row>
    <row r="1437" spans="1:12" ht="15.75">
      <c r="A1437" s="17"/>
      <c r="B1437" s="17"/>
      <c r="C1437" s="17"/>
      <c r="D1437" s="17"/>
      <c r="E1437" s="17"/>
      <c r="F1437" s="17"/>
      <c r="G1437" s="226"/>
      <c r="H1437" s="227"/>
      <c r="I1437" s="17"/>
      <c r="J1437" s="17"/>
      <c r="K1437" s="17"/>
      <c r="L1437" s="17"/>
    </row>
    <row r="1438" spans="1:12" ht="15.75">
      <c r="A1438" s="17"/>
      <c r="B1438" s="17"/>
      <c r="C1438" s="17"/>
      <c r="D1438" s="17"/>
      <c r="E1438" s="17"/>
      <c r="F1438" s="17"/>
      <c r="G1438" s="226"/>
      <c r="H1438" s="227"/>
      <c r="I1438" s="17"/>
      <c r="J1438" s="17"/>
      <c r="K1438" s="17"/>
      <c r="L1438" s="17"/>
    </row>
    <row r="1439" spans="1:12" ht="15.75">
      <c r="A1439" s="17"/>
      <c r="B1439" s="17"/>
      <c r="C1439" s="17"/>
      <c r="D1439" s="17"/>
      <c r="E1439" s="17"/>
      <c r="F1439" s="17"/>
      <c r="G1439" s="226"/>
      <c r="H1439" s="227"/>
      <c r="I1439" s="17"/>
      <c r="J1439" s="17"/>
      <c r="K1439" s="17"/>
      <c r="L1439" s="17"/>
    </row>
    <row r="1440" spans="1:12" ht="15.75">
      <c r="A1440" s="17"/>
      <c r="B1440" s="17"/>
      <c r="C1440" s="17"/>
      <c r="D1440" s="17"/>
      <c r="E1440" s="17"/>
      <c r="F1440" s="17"/>
      <c r="G1440" s="226"/>
      <c r="H1440" s="227"/>
      <c r="I1440" s="17"/>
      <c r="J1440" s="17"/>
      <c r="K1440" s="17"/>
      <c r="L1440" s="17"/>
    </row>
    <row r="1441" spans="1:12" ht="15.75">
      <c r="A1441" s="17"/>
      <c r="B1441" s="17"/>
      <c r="C1441" s="17"/>
      <c r="D1441" s="17"/>
      <c r="E1441" s="17"/>
      <c r="F1441" s="17"/>
      <c r="G1441" s="226"/>
      <c r="H1441" s="227"/>
      <c r="I1441" s="17"/>
      <c r="J1441" s="17"/>
      <c r="K1441" s="17"/>
      <c r="L1441" s="17"/>
    </row>
    <row r="1442" spans="1:12" ht="15.75">
      <c r="A1442" s="17"/>
      <c r="B1442" s="17"/>
      <c r="C1442" s="17"/>
      <c r="D1442" s="17"/>
      <c r="E1442" s="17"/>
      <c r="F1442" s="17"/>
      <c r="G1442" s="226"/>
      <c r="H1442" s="227"/>
      <c r="I1442" s="17"/>
      <c r="J1442" s="17"/>
      <c r="K1442" s="17"/>
      <c r="L1442" s="17"/>
    </row>
    <row r="1443" spans="1:12" ht="15.75">
      <c r="A1443" s="17"/>
      <c r="B1443" s="17"/>
      <c r="C1443" s="17"/>
      <c r="D1443" s="17"/>
      <c r="E1443" s="17"/>
      <c r="F1443" s="17"/>
      <c r="G1443" s="226"/>
      <c r="H1443" s="227"/>
      <c r="I1443" s="17"/>
      <c r="J1443" s="17"/>
      <c r="K1443" s="17"/>
      <c r="L1443" s="17"/>
    </row>
    <row r="1444" spans="1:12" ht="15.75">
      <c r="A1444" s="17"/>
      <c r="B1444" s="17"/>
      <c r="C1444" s="17"/>
      <c r="D1444" s="17"/>
      <c r="E1444" s="17"/>
      <c r="F1444" s="17"/>
      <c r="G1444" s="226"/>
      <c r="H1444" s="227"/>
      <c r="I1444" s="17"/>
      <c r="J1444" s="17"/>
      <c r="K1444" s="17"/>
      <c r="L1444" s="17"/>
    </row>
    <row r="1445" spans="1:12" ht="15.75">
      <c r="A1445" s="17"/>
      <c r="B1445" s="17"/>
      <c r="C1445" s="17"/>
      <c r="D1445" s="17"/>
      <c r="E1445" s="17"/>
      <c r="F1445" s="17"/>
      <c r="G1445" s="226"/>
      <c r="H1445" s="227"/>
      <c r="I1445" s="17"/>
      <c r="J1445" s="17"/>
      <c r="K1445" s="17"/>
      <c r="L1445" s="17"/>
    </row>
    <row r="1446" spans="1:12" ht="15.75">
      <c r="A1446" s="17"/>
      <c r="B1446" s="17"/>
      <c r="C1446" s="17"/>
      <c r="D1446" s="17"/>
      <c r="E1446" s="17"/>
      <c r="F1446" s="17"/>
      <c r="G1446" s="226"/>
      <c r="H1446" s="227"/>
      <c r="I1446" s="17"/>
      <c r="J1446" s="17"/>
      <c r="K1446" s="17"/>
      <c r="L1446" s="17"/>
    </row>
    <row r="1447" spans="1:12" ht="15.75">
      <c r="A1447" s="17"/>
      <c r="B1447" s="17"/>
      <c r="C1447" s="17"/>
      <c r="D1447" s="17"/>
      <c r="E1447" s="17"/>
      <c r="F1447" s="17"/>
      <c r="G1447" s="226"/>
      <c r="H1447" s="227"/>
      <c r="I1447" s="17"/>
      <c r="J1447" s="17"/>
      <c r="K1447" s="17"/>
      <c r="L1447" s="17"/>
    </row>
    <row r="1448" spans="1:12" ht="15.75">
      <c r="A1448" s="17"/>
      <c r="B1448" s="17"/>
      <c r="C1448" s="17"/>
      <c r="D1448" s="17"/>
      <c r="E1448" s="17"/>
      <c r="F1448" s="17"/>
      <c r="G1448" s="226"/>
      <c r="H1448" s="227"/>
      <c r="I1448" s="17"/>
      <c r="J1448" s="17"/>
      <c r="K1448" s="17"/>
      <c r="L1448" s="17"/>
    </row>
    <row r="1449" spans="1:12" ht="15.75">
      <c r="A1449" s="17"/>
      <c r="B1449" s="17"/>
      <c r="C1449" s="17"/>
      <c r="D1449" s="17"/>
      <c r="E1449" s="17"/>
      <c r="F1449" s="17"/>
      <c r="G1449" s="226"/>
      <c r="H1449" s="227"/>
      <c r="I1449" s="17"/>
      <c r="J1449" s="17"/>
      <c r="K1449" s="17"/>
      <c r="L1449" s="17"/>
    </row>
    <row r="1450" spans="1:12" ht="15.75">
      <c r="A1450" s="17"/>
      <c r="B1450" s="17"/>
      <c r="C1450" s="17"/>
      <c r="D1450" s="17"/>
      <c r="E1450" s="17"/>
      <c r="F1450" s="17"/>
      <c r="G1450" s="226"/>
      <c r="H1450" s="227"/>
      <c r="I1450" s="17"/>
      <c r="J1450" s="17"/>
      <c r="K1450" s="17"/>
      <c r="L1450" s="17"/>
    </row>
    <row r="1451" spans="1:12" ht="15.75">
      <c r="A1451" s="17"/>
      <c r="B1451" s="17"/>
      <c r="C1451" s="17"/>
      <c r="D1451" s="17"/>
      <c r="E1451" s="17"/>
      <c r="F1451" s="17"/>
      <c r="G1451" s="226"/>
      <c r="H1451" s="227"/>
      <c r="I1451" s="17"/>
      <c r="J1451" s="17"/>
      <c r="K1451" s="17"/>
      <c r="L1451" s="17"/>
    </row>
    <row r="1452" spans="1:12" ht="15.75">
      <c r="A1452" s="17"/>
      <c r="B1452" s="17"/>
      <c r="C1452" s="17"/>
      <c r="D1452" s="17"/>
      <c r="E1452" s="17"/>
      <c r="F1452" s="17"/>
      <c r="G1452" s="226"/>
      <c r="H1452" s="227"/>
      <c r="I1452" s="17"/>
      <c r="J1452" s="17"/>
      <c r="K1452" s="17"/>
      <c r="L1452" s="17"/>
    </row>
    <row r="1453" spans="1:12" ht="15.75">
      <c r="A1453" s="17"/>
      <c r="B1453" s="17"/>
      <c r="C1453" s="17"/>
      <c r="D1453" s="17"/>
      <c r="E1453" s="17"/>
      <c r="F1453" s="17"/>
      <c r="G1453" s="226"/>
      <c r="H1453" s="227"/>
      <c r="I1453" s="17"/>
      <c r="J1453" s="17"/>
      <c r="K1453" s="17"/>
      <c r="L1453" s="17"/>
    </row>
    <row r="1454" spans="1:12" ht="15.75">
      <c r="A1454" s="17"/>
      <c r="B1454" s="17"/>
      <c r="C1454" s="17"/>
      <c r="D1454" s="17"/>
      <c r="E1454" s="17"/>
      <c r="F1454" s="17"/>
      <c r="G1454" s="226"/>
      <c r="H1454" s="227"/>
      <c r="I1454" s="17"/>
      <c r="J1454" s="17"/>
      <c r="K1454" s="17"/>
      <c r="L1454" s="17"/>
    </row>
    <row r="1455" spans="1:12" ht="15.75">
      <c r="A1455" s="17"/>
      <c r="B1455" s="17"/>
      <c r="C1455" s="17"/>
      <c r="D1455" s="17"/>
      <c r="E1455" s="17"/>
      <c r="F1455" s="17"/>
      <c r="G1455" s="226"/>
      <c r="H1455" s="227"/>
      <c r="I1455" s="17"/>
      <c r="J1455" s="17"/>
      <c r="K1455" s="17"/>
      <c r="L1455" s="17"/>
    </row>
    <row r="1456" spans="1:12" ht="15.75">
      <c r="A1456" s="17"/>
      <c r="B1456" s="17"/>
      <c r="C1456" s="17"/>
      <c r="D1456" s="17"/>
      <c r="E1456" s="17"/>
      <c r="F1456" s="17"/>
      <c r="G1456" s="226"/>
      <c r="H1456" s="227"/>
      <c r="I1456" s="17"/>
      <c r="J1456" s="17"/>
      <c r="K1456" s="17"/>
      <c r="L1456" s="17"/>
    </row>
    <row r="1457" spans="1:12" ht="15.75">
      <c r="A1457" s="17"/>
      <c r="B1457" s="17"/>
      <c r="C1457" s="17"/>
      <c r="D1457" s="17"/>
      <c r="E1457" s="17"/>
      <c r="F1457" s="17"/>
      <c r="G1457" s="226"/>
      <c r="H1457" s="227"/>
      <c r="I1457" s="17"/>
      <c r="J1457" s="17"/>
      <c r="K1457" s="17"/>
      <c r="L1457" s="17"/>
    </row>
    <row r="1458" spans="1:12" ht="15.75">
      <c r="A1458" s="17"/>
      <c r="B1458" s="17"/>
      <c r="C1458" s="17"/>
      <c r="D1458" s="17"/>
      <c r="E1458" s="17"/>
      <c r="F1458" s="17"/>
      <c r="G1458" s="226"/>
      <c r="H1458" s="227"/>
      <c r="I1458" s="17"/>
      <c r="J1458" s="17"/>
      <c r="K1458" s="17"/>
      <c r="L1458" s="17"/>
    </row>
    <row r="1459" spans="1:12" ht="15.75">
      <c r="A1459" s="17"/>
      <c r="B1459" s="17"/>
      <c r="C1459" s="17"/>
      <c r="D1459" s="17"/>
      <c r="E1459" s="17"/>
      <c r="F1459" s="17"/>
      <c r="G1459" s="226"/>
      <c r="H1459" s="227"/>
      <c r="I1459" s="17"/>
      <c r="J1459" s="17"/>
      <c r="K1459" s="17"/>
      <c r="L1459" s="17"/>
    </row>
    <row r="1460" spans="1:12" ht="15.75">
      <c r="A1460" s="17"/>
      <c r="B1460" s="17"/>
      <c r="C1460" s="17"/>
      <c r="D1460" s="17"/>
      <c r="E1460" s="17"/>
      <c r="F1460" s="17"/>
      <c r="G1460" s="226"/>
      <c r="H1460" s="227"/>
      <c r="I1460" s="17"/>
      <c r="J1460" s="17"/>
      <c r="K1460" s="17"/>
      <c r="L1460" s="17"/>
    </row>
    <row r="1461" spans="1:12" ht="15.75">
      <c r="A1461" s="17"/>
      <c r="B1461" s="17"/>
      <c r="C1461" s="17"/>
      <c r="D1461" s="17"/>
      <c r="E1461" s="17"/>
      <c r="F1461" s="17"/>
      <c r="G1461" s="226"/>
      <c r="H1461" s="227"/>
      <c r="I1461" s="17"/>
      <c r="J1461" s="17"/>
      <c r="K1461" s="17"/>
      <c r="L1461" s="17"/>
    </row>
    <row r="1462" spans="1:12" ht="15.75">
      <c r="A1462" s="17"/>
      <c r="B1462" s="17"/>
      <c r="C1462" s="17"/>
      <c r="D1462" s="17"/>
      <c r="E1462" s="17"/>
      <c r="F1462" s="17"/>
      <c r="G1462" s="226"/>
      <c r="H1462" s="227"/>
      <c r="I1462" s="17"/>
      <c r="J1462" s="17"/>
      <c r="K1462" s="17"/>
      <c r="L1462" s="17"/>
    </row>
    <row r="1463" spans="1:12" ht="15.75">
      <c r="A1463" s="17"/>
      <c r="B1463" s="17"/>
      <c r="C1463" s="17"/>
      <c r="D1463" s="17"/>
      <c r="E1463" s="17"/>
      <c r="F1463" s="17"/>
      <c r="G1463" s="226"/>
      <c r="H1463" s="227"/>
      <c r="I1463" s="17"/>
      <c r="J1463" s="17"/>
      <c r="K1463" s="17"/>
      <c r="L1463" s="17"/>
    </row>
    <row r="1464" spans="1:12" ht="15.75">
      <c r="A1464" s="17"/>
      <c r="B1464" s="17"/>
      <c r="C1464" s="17"/>
      <c r="D1464" s="17"/>
      <c r="E1464" s="17"/>
      <c r="F1464" s="17"/>
      <c r="G1464" s="226"/>
      <c r="H1464" s="227"/>
      <c r="I1464" s="17"/>
      <c r="J1464" s="17"/>
      <c r="K1464" s="17"/>
      <c r="L1464" s="17"/>
    </row>
    <row r="1465" spans="1:12" ht="15.75">
      <c r="A1465" s="17"/>
      <c r="B1465" s="17"/>
      <c r="C1465" s="17"/>
      <c r="D1465" s="17"/>
      <c r="E1465" s="17"/>
      <c r="F1465" s="17"/>
      <c r="G1465" s="226"/>
      <c r="H1465" s="227"/>
      <c r="I1465" s="17"/>
      <c r="J1465" s="17"/>
      <c r="K1465" s="17"/>
      <c r="L1465" s="17"/>
    </row>
    <row r="1466" spans="1:12" ht="15.75">
      <c r="A1466" s="17"/>
      <c r="B1466" s="17"/>
      <c r="C1466" s="17"/>
      <c r="D1466" s="17"/>
      <c r="E1466" s="17"/>
      <c r="F1466" s="17"/>
      <c r="G1466" s="226"/>
      <c r="H1466" s="227"/>
      <c r="I1466" s="17"/>
      <c r="J1466" s="17"/>
      <c r="K1466" s="17"/>
      <c r="L1466" s="17"/>
    </row>
    <row r="1467" spans="1:12" ht="15.75">
      <c r="A1467" s="17"/>
      <c r="B1467" s="17"/>
      <c r="C1467" s="17"/>
      <c r="D1467" s="17"/>
      <c r="E1467" s="17"/>
      <c r="F1467" s="17"/>
      <c r="G1467" s="226"/>
      <c r="H1467" s="227"/>
      <c r="I1467" s="17"/>
      <c r="J1467" s="17"/>
      <c r="K1467" s="17"/>
      <c r="L1467" s="17"/>
    </row>
    <row r="1468" spans="1:12" ht="15.75">
      <c r="A1468" s="17"/>
      <c r="B1468" s="17"/>
      <c r="C1468" s="17"/>
      <c r="D1468" s="17"/>
      <c r="E1468" s="17"/>
      <c r="F1468" s="17"/>
      <c r="G1468" s="226"/>
      <c r="H1468" s="227"/>
      <c r="I1468" s="17"/>
      <c r="J1468" s="17"/>
      <c r="K1468" s="17"/>
      <c r="L1468" s="17"/>
    </row>
    <row r="1469" spans="1:12" ht="15.75">
      <c r="A1469" s="17"/>
      <c r="B1469" s="17"/>
      <c r="C1469" s="17"/>
      <c r="D1469" s="17"/>
      <c r="E1469" s="17"/>
      <c r="F1469" s="17"/>
      <c r="G1469" s="226"/>
      <c r="H1469" s="227"/>
      <c r="I1469" s="17"/>
      <c r="J1469" s="17"/>
      <c r="K1469" s="17"/>
      <c r="L1469" s="17"/>
    </row>
    <row r="1470" spans="1:12" ht="15.75">
      <c r="A1470" s="17"/>
      <c r="B1470" s="17"/>
      <c r="C1470" s="17"/>
      <c r="D1470" s="17"/>
      <c r="E1470" s="17"/>
      <c r="F1470" s="17"/>
      <c r="G1470" s="226"/>
      <c r="H1470" s="227"/>
      <c r="I1470" s="17"/>
      <c r="J1470" s="17"/>
      <c r="K1470" s="17"/>
      <c r="L1470" s="17"/>
    </row>
    <row r="1471" spans="1:12" ht="15.75">
      <c r="A1471" s="17"/>
      <c r="B1471" s="17"/>
      <c r="C1471" s="17"/>
      <c r="D1471" s="17"/>
      <c r="E1471" s="17"/>
      <c r="F1471" s="17"/>
      <c r="G1471" s="226"/>
      <c r="H1471" s="227"/>
      <c r="I1471" s="17"/>
      <c r="J1471" s="17"/>
      <c r="K1471" s="17"/>
      <c r="L1471" s="17"/>
    </row>
    <row r="1472" spans="1:12" ht="15.75">
      <c r="A1472" s="17"/>
      <c r="B1472" s="17"/>
      <c r="C1472" s="17"/>
      <c r="D1472" s="17"/>
      <c r="E1472" s="17"/>
      <c r="F1472" s="17"/>
      <c r="G1472" s="226"/>
      <c r="H1472" s="227"/>
      <c r="I1472" s="17"/>
      <c r="J1472" s="17"/>
      <c r="K1472" s="17"/>
      <c r="L1472" s="17"/>
    </row>
    <row r="1473" spans="1:12" ht="15.75">
      <c r="A1473" s="17"/>
      <c r="B1473" s="17"/>
      <c r="C1473" s="17"/>
      <c r="D1473" s="17"/>
      <c r="E1473" s="17"/>
      <c r="F1473" s="17"/>
      <c r="G1473" s="226"/>
      <c r="H1473" s="227"/>
      <c r="I1473" s="17"/>
      <c r="J1473" s="17"/>
      <c r="K1473" s="17"/>
      <c r="L1473" s="17"/>
    </row>
    <row r="1474" spans="1:12" ht="15.75">
      <c r="A1474" s="17"/>
      <c r="B1474" s="17"/>
      <c r="C1474" s="17"/>
      <c r="D1474" s="17"/>
      <c r="E1474" s="17"/>
      <c r="F1474" s="17"/>
      <c r="G1474" s="226"/>
      <c r="H1474" s="227"/>
      <c r="I1474" s="17"/>
      <c r="J1474" s="17"/>
      <c r="K1474" s="17"/>
      <c r="L1474" s="17"/>
    </row>
  </sheetData>
  <sheetProtection/>
  <mergeCells count="28">
    <mergeCell ref="I25:I28"/>
    <mergeCell ref="A3:F3"/>
    <mergeCell ref="A5:B5"/>
    <mergeCell ref="A12:L12"/>
    <mergeCell ref="A13:L13"/>
    <mergeCell ref="A15:E15"/>
    <mergeCell ref="A17:IV17"/>
    <mergeCell ref="I18:I20"/>
    <mergeCell ref="A42:L42"/>
    <mergeCell ref="A52:E52"/>
    <mergeCell ref="J3:L3"/>
    <mergeCell ref="A21:E21"/>
    <mergeCell ref="A23:L23"/>
    <mergeCell ref="A24:L24"/>
    <mergeCell ref="J25:J28"/>
    <mergeCell ref="A31:L31"/>
    <mergeCell ref="J6:L6"/>
    <mergeCell ref="A29:E29"/>
    <mergeCell ref="A54:IV54"/>
    <mergeCell ref="A39:L39"/>
    <mergeCell ref="J32:J35"/>
    <mergeCell ref="A36:E36"/>
    <mergeCell ref="A38:L38"/>
    <mergeCell ref="A61:L61"/>
    <mergeCell ref="A53:L53"/>
    <mergeCell ref="A41:E41"/>
    <mergeCell ref="I32:I35"/>
    <mergeCell ref="A43:L43"/>
  </mergeCells>
  <printOptions/>
  <pageMargins left="0.75" right="0.75" top="1" bottom="1" header="0.5" footer="0.5"/>
  <pageSetup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88"/>
  <sheetViews>
    <sheetView view="pageBreakPreview" zoomScaleNormal="70" zoomScaleSheetLayoutView="100" zoomScalePageLayoutView="0" workbookViewId="0" topLeftCell="A1">
      <selection activeCell="F1019" sqref="F1019"/>
    </sheetView>
  </sheetViews>
  <sheetFormatPr defaultColWidth="9.140625" defaultRowHeight="12.75"/>
  <cols>
    <col min="1" max="1" width="5.7109375" style="158" customWidth="1"/>
    <col min="2" max="2" width="25.28125" style="160" customWidth="1"/>
    <col min="3" max="3" width="16.8515625" style="161" customWidth="1"/>
    <col min="4" max="4" width="15.8515625" style="161" customWidth="1"/>
    <col min="5" max="5" width="28.8515625" style="158" customWidth="1"/>
    <col min="6" max="6" width="24.8515625" style="325" customWidth="1"/>
    <col min="7" max="7" width="27.8515625" style="158" customWidth="1"/>
    <col min="8" max="8" width="22.140625" style="159" customWidth="1"/>
    <col min="9" max="9" width="11.7109375" style="23" customWidth="1"/>
    <col min="10" max="10" width="9.140625" style="23" customWidth="1"/>
    <col min="11" max="11" width="9.28125" style="23" bestFit="1" customWidth="1"/>
    <col min="12" max="16384" width="9.140625" style="17" customWidth="1"/>
  </cols>
  <sheetData>
    <row r="1" spans="1:8" ht="15" customHeight="1">
      <c r="A1" s="63"/>
      <c r="B1" s="61"/>
      <c r="C1" s="62"/>
      <c r="D1" s="62"/>
      <c r="E1" s="63"/>
      <c r="F1" s="315"/>
      <c r="G1" s="63"/>
      <c r="H1" s="64"/>
    </row>
    <row r="2" spans="1:8" ht="15" customHeight="1">
      <c r="A2" s="393" t="s">
        <v>716</v>
      </c>
      <c r="B2" s="393"/>
      <c r="C2" s="65"/>
      <c r="D2" s="62"/>
      <c r="E2" s="63"/>
      <c r="F2" s="315"/>
      <c r="G2" s="63"/>
      <c r="H2" s="64"/>
    </row>
    <row r="3" spans="1:8" ht="15.75">
      <c r="A3" s="229" t="s">
        <v>717</v>
      </c>
      <c r="B3" s="66"/>
      <c r="C3" s="65"/>
      <c r="D3" s="62"/>
      <c r="E3" s="63"/>
      <c r="F3" s="315"/>
      <c r="G3" s="63"/>
      <c r="H3" s="64"/>
    </row>
    <row r="4" spans="1:8" ht="15.75">
      <c r="A4" s="236"/>
      <c r="B4" s="66"/>
      <c r="C4" s="65"/>
      <c r="D4" s="62"/>
      <c r="E4" s="63"/>
      <c r="F4" s="315"/>
      <c r="G4" s="63"/>
      <c r="H4" s="64"/>
    </row>
    <row r="5" spans="1:8" ht="195" customHeight="1">
      <c r="A5" s="67" t="s">
        <v>718</v>
      </c>
      <c r="B5" s="67" t="s">
        <v>719</v>
      </c>
      <c r="C5" s="68" t="s">
        <v>720</v>
      </c>
      <c r="D5" s="68" t="s">
        <v>721</v>
      </c>
      <c r="E5" s="67" t="s">
        <v>2071</v>
      </c>
      <c r="F5" s="316" t="s">
        <v>2072</v>
      </c>
      <c r="G5" s="67" t="s">
        <v>2073</v>
      </c>
      <c r="H5" s="69" t="s">
        <v>2074</v>
      </c>
    </row>
    <row r="6" spans="1:8" ht="15.75">
      <c r="A6" s="72">
        <v>1</v>
      </c>
      <c r="B6" s="70">
        <v>2</v>
      </c>
      <c r="C6" s="71">
        <v>3</v>
      </c>
      <c r="D6" s="71">
        <v>4</v>
      </c>
      <c r="E6" s="72">
        <v>5</v>
      </c>
      <c r="F6" s="316">
        <v>6</v>
      </c>
      <c r="G6" s="72">
        <v>7</v>
      </c>
      <c r="H6" s="73">
        <v>8</v>
      </c>
    </row>
    <row r="7" spans="1:11" s="8" customFormat="1" ht="15.75">
      <c r="A7" s="394" t="s">
        <v>2075</v>
      </c>
      <c r="B7" s="394"/>
      <c r="C7" s="394"/>
      <c r="D7" s="394"/>
      <c r="E7" s="394"/>
      <c r="F7" s="394"/>
      <c r="G7" s="394"/>
      <c r="H7" s="394"/>
      <c r="I7" s="23"/>
      <c r="J7" s="23"/>
      <c r="K7" s="23"/>
    </row>
    <row r="8" spans="1:11" s="9" customFormat="1" ht="15.75">
      <c r="A8" s="393" t="s">
        <v>2076</v>
      </c>
      <c r="B8" s="393"/>
      <c r="C8" s="393"/>
      <c r="D8" s="393"/>
      <c r="E8" s="393"/>
      <c r="F8" s="393"/>
      <c r="G8" s="393"/>
      <c r="H8" s="393"/>
      <c r="I8" s="23"/>
      <c r="J8" s="23"/>
      <c r="K8" s="23"/>
    </row>
    <row r="9" spans="1:11" s="24" customFormat="1" ht="71.25" customHeight="1">
      <c r="A9" s="80">
        <v>1</v>
      </c>
      <c r="B9" s="74" t="s">
        <v>2077</v>
      </c>
      <c r="C9" s="75">
        <v>241740</v>
      </c>
      <c r="D9" s="76">
        <v>0</v>
      </c>
      <c r="E9" s="77">
        <v>42704</v>
      </c>
      <c r="F9" s="317"/>
      <c r="G9" s="78" t="s">
        <v>2075</v>
      </c>
      <c r="H9" s="79" t="s">
        <v>2078</v>
      </c>
      <c r="I9" s="23"/>
      <c r="J9" s="23"/>
      <c r="K9" s="23"/>
    </row>
    <row r="10" spans="1:11" s="25" customFormat="1" ht="94.5">
      <c r="A10" s="80">
        <v>2</v>
      </c>
      <c r="B10" s="80" t="s">
        <v>2079</v>
      </c>
      <c r="C10" s="81">
        <v>854560.1</v>
      </c>
      <c r="D10" s="81">
        <v>854560.1</v>
      </c>
      <c r="E10" s="80" t="s">
        <v>2080</v>
      </c>
      <c r="F10" s="316" t="s">
        <v>2081</v>
      </c>
      <c r="G10" s="82"/>
      <c r="H10" s="79"/>
      <c r="I10" s="23"/>
      <c r="J10" s="23"/>
      <c r="K10" s="23"/>
    </row>
    <row r="11" spans="1:11" s="25" customFormat="1" ht="15.75">
      <c r="A11" s="83"/>
      <c r="B11" s="83" t="s">
        <v>2082</v>
      </c>
      <c r="C11" s="84">
        <f>SUM(C9:C10)</f>
        <v>1096300.1</v>
      </c>
      <c r="D11" s="84">
        <f>SUM(D9:D10)</f>
        <v>854560.1</v>
      </c>
      <c r="E11" s="83"/>
      <c r="F11" s="318"/>
      <c r="G11" s="83"/>
      <c r="H11" s="85"/>
      <c r="I11" s="23"/>
      <c r="J11" s="23"/>
      <c r="K11" s="23"/>
    </row>
    <row r="12" spans="1:11" s="25" customFormat="1" ht="15.75">
      <c r="A12" s="289"/>
      <c r="B12" s="289"/>
      <c r="C12" s="290"/>
      <c r="D12" s="290"/>
      <c r="E12" s="289"/>
      <c r="F12" s="319"/>
      <c r="G12" s="289"/>
      <c r="H12" s="291"/>
      <c r="I12" s="23"/>
      <c r="J12" s="23"/>
      <c r="K12" s="23"/>
    </row>
    <row r="13" spans="1:11" s="24" customFormat="1" ht="15.75" customHeight="1">
      <c r="A13" s="394" t="s">
        <v>2083</v>
      </c>
      <c r="B13" s="394"/>
      <c r="C13" s="394"/>
      <c r="D13" s="394"/>
      <c r="E13" s="394"/>
      <c r="F13" s="394"/>
      <c r="G13" s="394"/>
      <c r="H13" s="394"/>
      <c r="I13" s="23"/>
      <c r="J13" s="23"/>
      <c r="K13" s="23"/>
    </row>
    <row r="14" spans="1:11" s="24" customFormat="1" ht="15" customHeight="1">
      <c r="A14" s="389" t="s">
        <v>2084</v>
      </c>
      <c r="B14" s="390"/>
      <c r="C14" s="390"/>
      <c r="D14" s="390"/>
      <c r="E14" s="390"/>
      <c r="F14" s="390"/>
      <c r="G14" s="390"/>
      <c r="H14" s="391"/>
      <c r="I14" s="23"/>
      <c r="J14" s="23"/>
      <c r="K14" s="23"/>
    </row>
    <row r="15" spans="1:11" s="24" customFormat="1" ht="75.75" customHeight="1">
      <c r="A15" s="230">
        <v>1</v>
      </c>
      <c r="B15" s="86" t="s">
        <v>2085</v>
      </c>
      <c r="C15" s="87">
        <v>655012.5</v>
      </c>
      <c r="D15" s="88"/>
      <c r="E15" s="89">
        <v>41911</v>
      </c>
      <c r="F15" s="294">
        <v>42549</v>
      </c>
      <c r="G15" s="80" t="s">
        <v>2075</v>
      </c>
      <c r="H15" s="73"/>
      <c r="I15" s="23"/>
      <c r="J15" s="23"/>
      <c r="K15" s="23"/>
    </row>
    <row r="16" spans="1:11" s="24" customFormat="1" ht="101.25" customHeight="1">
      <c r="A16" s="230">
        <v>2</v>
      </c>
      <c r="B16" s="86" t="s">
        <v>2515</v>
      </c>
      <c r="C16" s="87">
        <v>16000</v>
      </c>
      <c r="D16" s="88"/>
      <c r="E16" s="89">
        <v>43405</v>
      </c>
      <c r="F16" s="316" t="s">
        <v>1480</v>
      </c>
      <c r="G16" s="80" t="s">
        <v>2075</v>
      </c>
      <c r="H16" s="73"/>
      <c r="I16" s="23"/>
      <c r="J16" s="23"/>
      <c r="K16" s="23"/>
    </row>
    <row r="17" spans="1:11" s="24" customFormat="1" ht="101.25" customHeight="1">
      <c r="A17" s="230">
        <v>3</v>
      </c>
      <c r="B17" s="86" t="s">
        <v>460</v>
      </c>
      <c r="C17" s="87">
        <v>16590</v>
      </c>
      <c r="D17" s="88"/>
      <c r="E17" s="89">
        <v>43405</v>
      </c>
      <c r="F17" s="316" t="s">
        <v>1481</v>
      </c>
      <c r="G17" s="80" t="s">
        <v>2075</v>
      </c>
      <c r="H17" s="73"/>
      <c r="I17" s="23"/>
      <c r="J17" s="23"/>
      <c r="K17" s="23"/>
    </row>
    <row r="18" spans="1:11" s="25" customFormat="1" ht="20.25" customHeight="1">
      <c r="A18" s="328"/>
      <c r="B18" s="314" t="s">
        <v>1764</v>
      </c>
      <c r="C18" s="99">
        <f>C15+C16+C17</f>
        <v>687602.5</v>
      </c>
      <c r="D18" s="99">
        <f>D15+D16+D17</f>
        <v>0</v>
      </c>
      <c r="E18" s="329"/>
      <c r="F18" s="330"/>
      <c r="G18" s="83"/>
      <c r="H18" s="105"/>
      <c r="I18" s="331"/>
      <c r="J18" s="331"/>
      <c r="K18" s="331"/>
    </row>
    <row r="19" spans="1:11" s="24" customFormat="1" ht="20.25" customHeight="1">
      <c r="A19" s="394" t="s">
        <v>2075</v>
      </c>
      <c r="B19" s="394"/>
      <c r="C19" s="394"/>
      <c r="D19" s="394"/>
      <c r="E19" s="394"/>
      <c r="F19" s="394"/>
      <c r="G19" s="394"/>
      <c r="H19" s="394"/>
      <c r="I19" s="23"/>
      <c r="J19" s="23"/>
      <c r="K19" s="23"/>
    </row>
    <row r="20" spans="1:11" s="24" customFormat="1" ht="20.25" customHeight="1">
      <c r="A20" s="389" t="s">
        <v>2084</v>
      </c>
      <c r="B20" s="390"/>
      <c r="C20" s="390"/>
      <c r="D20" s="390"/>
      <c r="E20" s="390"/>
      <c r="F20" s="390"/>
      <c r="G20" s="390"/>
      <c r="H20" s="391"/>
      <c r="I20" s="23"/>
      <c r="J20" s="23"/>
      <c r="K20" s="23"/>
    </row>
    <row r="21" spans="1:11" s="24" customFormat="1" ht="76.5" customHeight="1">
      <c r="A21" s="230">
        <v>1</v>
      </c>
      <c r="B21" s="80" t="s">
        <v>2098</v>
      </c>
      <c r="C21" s="81">
        <v>16650.48</v>
      </c>
      <c r="D21" s="81">
        <v>0</v>
      </c>
      <c r="E21" s="80" t="s">
        <v>2109</v>
      </c>
      <c r="F21" s="316"/>
      <c r="G21" s="80" t="s">
        <v>2075</v>
      </c>
      <c r="H21" s="79" t="s">
        <v>2078</v>
      </c>
      <c r="I21" s="237"/>
      <c r="J21" s="23"/>
      <c r="K21" s="23"/>
    </row>
    <row r="22" spans="1:9" ht="69" customHeight="1">
      <c r="A22" s="230">
        <v>2</v>
      </c>
      <c r="B22" s="80" t="s">
        <v>1657</v>
      </c>
      <c r="C22" s="87">
        <v>3796</v>
      </c>
      <c r="D22" s="87">
        <v>0</v>
      </c>
      <c r="E22" s="91" t="s">
        <v>2095</v>
      </c>
      <c r="F22" s="316"/>
      <c r="G22" s="80" t="s">
        <v>2075</v>
      </c>
      <c r="H22" s="79" t="s">
        <v>2078</v>
      </c>
      <c r="I22" s="237"/>
    </row>
    <row r="23" spans="1:11" s="24" customFormat="1" ht="69.75" customHeight="1">
      <c r="A23" s="230">
        <v>3</v>
      </c>
      <c r="B23" s="80" t="s">
        <v>2094</v>
      </c>
      <c r="C23" s="81">
        <v>8672.04</v>
      </c>
      <c r="D23" s="81">
        <v>0</v>
      </c>
      <c r="E23" s="80" t="s">
        <v>2110</v>
      </c>
      <c r="F23" s="316"/>
      <c r="G23" s="80" t="s">
        <v>2075</v>
      </c>
      <c r="H23" s="79" t="s">
        <v>2078</v>
      </c>
      <c r="I23" s="237"/>
      <c r="J23" s="23"/>
      <c r="K23" s="23"/>
    </row>
    <row r="24" spans="1:9" ht="68.25" customHeight="1">
      <c r="A24" s="230">
        <v>4</v>
      </c>
      <c r="B24" s="80" t="s">
        <v>1683</v>
      </c>
      <c r="C24" s="87">
        <v>28750</v>
      </c>
      <c r="D24" s="87">
        <v>28750</v>
      </c>
      <c r="E24" s="91" t="s">
        <v>1684</v>
      </c>
      <c r="F24" s="316"/>
      <c r="G24" s="80" t="s">
        <v>2075</v>
      </c>
      <c r="H24" s="79" t="s">
        <v>2078</v>
      </c>
      <c r="I24" s="237"/>
    </row>
    <row r="25" spans="1:11" s="24" customFormat="1" ht="63.75" customHeight="1">
      <c r="A25" s="230">
        <v>5</v>
      </c>
      <c r="B25" s="80" t="s">
        <v>2096</v>
      </c>
      <c r="C25" s="81">
        <v>22470.6</v>
      </c>
      <c r="D25" s="81">
        <v>0</v>
      </c>
      <c r="E25" s="70" t="s">
        <v>2111</v>
      </c>
      <c r="F25" s="316"/>
      <c r="G25" s="80" t="s">
        <v>2075</v>
      </c>
      <c r="H25" s="79" t="s">
        <v>2078</v>
      </c>
      <c r="I25" s="237"/>
      <c r="J25" s="23"/>
      <c r="K25" s="23"/>
    </row>
    <row r="26" spans="1:11" s="24" customFormat="1" ht="72.75" customHeight="1">
      <c r="A26" s="230">
        <v>6</v>
      </c>
      <c r="B26" s="80" t="s">
        <v>2097</v>
      </c>
      <c r="C26" s="81">
        <v>30123.66</v>
      </c>
      <c r="D26" s="81">
        <v>0</v>
      </c>
      <c r="E26" s="80" t="s">
        <v>2111</v>
      </c>
      <c r="F26" s="316"/>
      <c r="G26" s="80" t="s">
        <v>2075</v>
      </c>
      <c r="H26" s="79" t="s">
        <v>2078</v>
      </c>
      <c r="I26" s="237"/>
      <c r="J26" s="23"/>
      <c r="K26" s="23"/>
    </row>
    <row r="27" spans="1:8" ht="62.25" customHeight="1">
      <c r="A27" s="230">
        <v>7</v>
      </c>
      <c r="B27" s="80" t="s">
        <v>1661</v>
      </c>
      <c r="C27" s="87">
        <v>7752</v>
      </c>
      <c r="D27" s="87">
        <v>0</v>
      </c>
      <c r="E27" s="91" t="s">
        <v>2092</v>
      </c>
      <c r="F27" s="316"/>
      <c r="G27" s="80" t="s">
        <v>2075</v>
      </c>
      <c r="H27" s="79" t="s">
        <v>2078</v>
      </c>
    </row>
    <row r="28" spans="1:9" ht="65.25" customHeight="1">
      <c r="A28" s="230">
        <v>8</v>
      </c>
      <c r="B28" s="80" t="s">
        <v>1665</v>
      </c>
      <c r="C28" s="87">
        <v>12526.62</v>
      </c>
      <c r="D28" s="87">
        <v>0</v>
      </c>
      <c r="E28" s="91" t="s">
        <v>2092</v>
      </c>
      <c r="F28" s="316"/>
      <c r="G28" s="80" t="s">
        <v>2075</v>
      </c>
      <c r="H28" s="79" t="s">
        <v>2078</v>
      </c>
      <c r="I28" s="237"/>
    </row>
    <row r="29" spans="1:9" ht="63" customHeight="1">
      <c r="A29" s="230">
        <v>9</v>
      </c>
      <c r="B29" s="80" t="s">
        <v>1666</v>
      </c>
      <c r="C29" s="87">
        <v>48046.08</v>
      </c>
      <c r="D29" s="87">
        <v>0</v>
      </c>
      <c r="E29" s="91" t="s">
        <v>2092</v>
      </c>
      <c r="F29" s="316"/>
      <c r="G29" s="80" t="s">
        <v>2075</v>
      </c>
      <c r="H29" s="79" t="s">
        <v>2078</v>
      </c>
      <c r="I29" s="237"/>
    </row>
    <row r="30" spans="1:9" ht="66.75" customHeight="1">
      <c r="A30" s="230">
        <v>10</v>
      </c>
      <c r="B30" s="80" t="s">
        <v>1647</v>
      </c>
      <c r="C30" s="87">
        <v>25693.8</v>
      </c>
      <c r="D30" s="87">
        <v>0</v>
      </c>
      <c r="E30" s="91" t="s">
        <v>1648</v>
      </c>
      <c r="F30" s="316"/>
      <c r="G30" s="80" t="s">
        <v>2075</v>
      </c>
      <c r="H30" s="79" t="s">
        <v>2078</v>
      </c>
      <c r="I30" s="237"/>
    </row>
    <row r="31" spans="1:9" ht="63.75">
      <c r="A31" s="230">
        <v>11</v>
      </c>
      <c r="B31" s="80" t="s">
        <v>1653</v>
      </c>
      <c r="C31" s="87">
        <v>3043.68</v>
      </c>
      <c r="D31" s="87">
        <v>0</v>
      </c>
      <c r="E31" s="90" t="s">
        <v>1654</v>
      </c>
      <c r="F31" s="316"/>
      <c r="G31" s="80" t="s">
        <v>2075</v>
      </c>
      <c r="H31" s="79"/>
      <c r="I31" s="237"/>
    </row>
    <row r="32" spans="1:9" ht="72" customHeight="1">
      <c r="A32" s="230">
        <v>12</v>
      </c>
      <c r="B32" s="80" t="s">
        <v>1641</v>
      </c>
      <c r="C32" s="87">
        <v>21567.9</v>
      </c>
      <c r="D32" s="87">
        <v>0</v>
      </c>
      <c r="E32" s="90" t="s">
        <v>1642</v>
      </c>
      <c r="F32" s="316"/>
      <c r="G32" s="80" t="s">
        <v>2075</v>
      </c>
      <c r="H32" s="79" t="s">
        <v>2078</v>
      </c>
      <c r="I32" s="237"/>
    </row>
    <row r="33" spans="1:9" ht="65.25" customHeight="1">
      <c r="A33" s="230">
        <v>13</v>
      </c>
      <c r="B33" s="80" t="s">
        <v>1645</v>
      </c>
      <c r="C33" s="87">
        <v>20389.8</v>
      </c>
      <c r="D33" s="87">
        <v>0</v>
      </c>
      <c r="E33" s="91" t="s">
        <v>1642</v>
      </c>
      <c r="F33" s="316"/>
      <c r="G33" s="80" t="s">
        <v>2075</v>
      </c>
      <c r="H33" s="79" t="s">
        <v>2078</v>
      </c>
      <c r="I33" s="237"/>
    </row>
    <row r="34" spans="1:9" ht="75.75" customHeight="1">
      <c r="A34" s="230">
        <v>14</v>
      </c>
      <c r="B34" s="80" t="s">
        <v>1646</v>
      </c>
      <c r="C34" s="87">
        <v>20389.8</v>
      </c>
      <c r="D34" s="87">
        <v>0</v>
      </c>
      <c r="E34" s="91" t="s">
        <v>1642</v>
      </c>
      <c r="F34" s="316"/>
      <c r="G34" s="80" t="s">
        <v>2075</v>
      </c>
      <c r="H34" s="79" t="s">
        <v>2078</v>
      </c>
      <c r="I34" s="237"/>
    </row>
    <row r="35" spans="1:8" ht="63">
      <c r="A35" s="230">
        <v>15</v>
      </c>
      <c r="B35" s="80" t="s">
        <v>1658</v>
      </c>
      <c r="C35" s="87">
        <v>4196.4</v>
      </c>
      <c r="D35" s="87">
        <v>0</v>
      </c>
      <c r="E35" s="91" t="s">
        <v>1659</v>
      </c>
      <c r="F35" s="316"/>
      <c r="G35" s="80" t="s">
        <v>2075</v>
      </c>
      <c r="H35" s="79" t="s">
        <v>2078</v>
      </c>
    </row>
    <row r="36" spans="1:8" ht="72.75" customHeight="1">
      <c r="A36" s="230">
        <v>16</v>
      </c>
      <c r="B36" s="80" t="s">
        <v>1664</v>
      </c>
      <c r="C36" s="87">
        <v>4196.4</v>
      </c>
      <c r="D36" s="87">
        <v>0</v>
      </c>
      <c r="E36" s="91" t="s">
        <v>1659</v>
      </c>
      <c r="F36" s="316"/>
      <c r="G36" s="80" t="s">
        <v>2075</v>
      </c>
      <c r="H36" s="79" t="s">
        <v>2078</v>
      </c>
    </row>
    <row r="37" spans="1:8" ht="63">
      <c r="A37" s="230">
        <v>17</v>
      </c>
      <c r="B37" s="80" t="s">
        <v>2099</v>
      </c>
      <c r="C37" s="87">
        <v>16025</v>
      </c>
      <c r="D37" s="87">
        <v>0</v>
      </c>
      <c r="E37" s="91" t="s">
        <v>2100</v>
      </c>
      <c r="F37" s="316"/>
      <c r="G37" s="80" t="s">
        <v>2075</v>
      </c>
      <c r="H37" s="79" t="s">
        <v>2078</v>
      </c>
    </row>
    <row r="38" spans="1:8" ht="66" customHeight="1">
      <c r="A38" s="230">
        <v>18</v>
      </c>
      <c r="B38" s="80" t="s">
        <v>2101</v>
      </c>
      <c r="C38" s="87">
        <v>16025</v>
      </c>
      <c r="D38" s="87">
        <v>0</v>
      </c>
      <c r="E38" s="91" t="s">
        <v>2100</v>
      </c>
      <c r="F38" s="316"/>
      <c r="G38" s="80" t="s">
        <v>2075</v>
      </c>
      <c r="H38" s="79" t="s">
        <v>2078</v>
      </c>
    </row>
    <row r="39" spans="1:8" ht="61.5" customHeight="1">
      <c r="A39" s="230">
        <v>19</v>
      </c>
      <c r="B39" s="80" t="s">
        <v>1638</v>
      </c>
      <c r="C39" s="87">
        <v>16025</v>
      </c>
      <c r="D39" s="87">
        <v>0</v>
      </c>
      <c r="E39" s="91" t="s">
        <v>2100</v>
      </c>
      <c r="F39" s="316"/>
      <c r="G39" s="80" t="s">
        <v>2075</v>
      </c>
      <c r="H39" s="79" t="s">
        <v>2078</v>
      </c>
    </row>
    <row r="40" spans="1:11" s="24" customFormat="1" ht="62.25" customHeight="1">
      <c r="A40" s="230">
        <v>20</v>
      </c>
      <c r="B40" s="80" t="s">
        <v>2086</v>
      </c>
      <c r="C40" s="81">
        <v>14560</v>
      </c>
      <c r="D40" s="81">
        <v>0</v>
      </c>
      <c r="E40" s="92" t="s">
        <v>2112</v>
      </c>
      <c r="F40" s="316"/>
      <c r="G40" s="80" t="s">
        <v>2075</v>
      </c>
      <c r="H40" s="79" t="s">
        <v>2078</v>
      </c>
      <c r="I40" s="23"/>
      <c r="J40" s="23"/>
      <c r="K40" s="23"/>
    </row>
    <row r="41" spans="1:8" ht="60" customHeight="1">
      <c r="A41" s="230">
        <v>21</v>
      </c>
      <c r="B41" s="80" t="s">
        <v>1651</v>
      </c>
      <c r="C41" s="87">
        <v>6996</v>
      </c>
      <c r="D41" s="87">
        <v>0</v>
      </c>
      <c r="E41" s="91" t="s">
        <v>1652</v>
      </c>
      <c r="F41" s="316"/>
      <c r="G41" s="80" t="s">
        <v>2075</v>
      </c>
      <c r="H41" s="79" t="s">
        <v>2078</v>
      </c>
    </row>
    <row r="42" spans="1:8" ht="63">
      <c r="A42" s="230">
        <v>22</v>
      </c>
      <c r="B42" s="80" t="s">
        <v>1662</v>
      </c>
      <c r="C42" s="87">
        <v>3590</v>
      </c>
      <c r="D42" s="87">
        <v>0</v>
      </c>
      <c r="E42" s="91" t="s">
        <v>1663</v>
      </c>
      <c r="F42" s="316"/>
      <c r="G42" s="80" t="s">
        <v>2075</v>
      </c>
      <c r="H42" s="79" t="s">
        <v>2078</v>
      </c>
    </row>
    <row r="43" spans="1:8" ht="63">
      <c r="A43" s="230">
        <v>23</v>
      </c>
      <c r="B43" s="80" t="s">
        <v>1655</v>
      </c>
      <c r="C43" s="87">
        <v>7690</v>
      </c>
      <c r="D43" s="87">
        <v>0</v>
      </c>
      <c r="E43" s="91" t="s">
        <v>1656</v>
      </c>
      <c r="F43" s="316"/>
      <c r="G43" s="80" t="s">
        <v>2075</v>
      </c>
      <c r="H43" s="79" t="s">
        <v>2078</v>
      </c>
    </row>
    <row r="44" spans="1:8" ht="72" customHeight="1">
      <c r="A44" s="230">
        <v>24</v>
      </c>
      <c r="B44" s="80" t="s">
        <v>1639</v>
      </c>
      <c r="C44" s="87">
        <v>19465</v>
      </c>
      <c r="D44" s="87">
        <v>0</v>
      </c>
      <c r="E44" s="91" t="s">
        <v>1640</v>
      </c>
      <c r="F44" s="316"/>
      <c r="G44" s="80" t="s">
        <v>2075</v>
      </c>
      <c r="H44" s="79" t="s">
        <v>2078</v>
      </c>
    </row>
    <row r="45" spans="1:8" ht="64.5" customHeight="1">
      <c r="A45" s="230">
        <v>25</v>
      </c>
      <c r="B45" s="80" t="s">
        <v>1660</v>
      </c>
      <c r="C45" s="87">
        <v>3925</v>
      </c>
      <c r="D45" s="87">
        <v>0</v>
      </c>
      <c r="E45" s="91" t="s">
        <v>1640</v>
      </c>
      <c r="F45" s="316"/>
      <c r="G45" s="80" t="s">
        <v>2075</v>
      </c>
      <c r="H45" s="79" t="s">
        <v>2078</v>
      </c>
    </row>
    <row r="46" spans="1:8" ht="69.75" customHeight="1">
      <c r="A46" s="230">
        <v>26</v>
      </c>
      <c r="B46" s="80" t="s">
        <v>1643</v>
      </c>
      <c r="C46" s="87">
        <v>23213</v>
      </c>
      <c r="D46" s="87">
        <v>0</v>
      </c>
      <c r="E46" s="91" t="s">
        <v>1644</v>
      </c>
      <c r="F46" s="316"/>
      <c r="G46" s="80" t="s">
        <v>2075</v>
      </c>
      <c r="H46" s="79" t="s">
        <v>2078</v>
      </c>
    </row>
    <row r="47" spans="1:8" ht="63" customHeight="1">
      <c r="A47" s="230">
        <v>27</v>
      </c>
      <c r="B47" s="80" t="s">
        <v>1725</v>
      </c>
      <c r="C47" s="87">
        <v>17440</v>
      </c>
      <c r="D47" s="87">
        <v>0</v>
      </c>
      <c r="E47" s="91" t="s">
        <v>1726</v>
      </c>
      <c r="F47" s="316"/>
      <c r="G47" s="80" t="s">
        <v>2075</v>
      </c>
      <c r="H47" s="79" t="s">
        <v>2078</v>
      </c>
    </row>
    <row r="48" spans="1:8" ht="60.75" customHeight="1">
      <c r="A48" s="230">
        <v>28</v>
      </c>
      <c r="B48" s="80" t="s">
        <v>1649</v>
      </c>
      <c r="C48" s="87">
        <v>3900</v>
      </c>
      <c r="D48" s="87">
        <v>0</v>
      </c>
      <c r="E48" s="91" t="s">
        <v>1650</v>
      </c>
      <c r="F48" s="316"/>
      <c r="G48" s="80" t="s">
        <v>2075</v>
      </c>
      <c r="H48" s="79" t="s">
        <v>2078</v>
      </c>
    </row>
    <row r="49" spans="1:8" ht="63">
      <c r="A49" s="230">
        <v>29</v>
      </c>
      <c r="B49" s="80" t="s">
        <v>1668</v>
      </c>
      <c r="C49" s="87">
        <v>5580</v>
      </c>
      <c r="D49" s="87">
        <v>0</v>
      </c>
      <c r="E49" s="91" t="s">
        <v>1669</v>
      </c>
      <c r="F49" s="316"/>
      <c r="G49" s="80" t="s">
        <v>2075</v>
      </c>
      <c r="H49" s="79" t="s">
        <v>2078</v>
      </c>
    </row>
    <row r="50" spans="1:8" ht="63">
      <c r="A50" s="230">
        <v>30</v>
      </c>
      <c r="B50" s="80" t="s">
        <v>1670</v>
      </c>
      <c r="C50" s="87">
        <v>6710</v>
      </c>
      <c r="D50" s="87">
        <v>0</v>
      </c>
      <c r="E50" s="91" t="s">
        <v>1669</v>
      </c>
      <c r="F50" s="316"/>
      <c r="G50" s="80" t="s">
        <v>2075</v>
      </c>
      <c r="H50" s="79" t="s">
        <v>2078</v>
      </c>
    </row>
    <row r="51" spans="1:8" ht="63">
      <c r="A51" s="230">
        <v>31</v>
      </c>
      <c r="B51" s="80" t="s">
        <v>1671</v>
      </c>
      <c r="C51" s="87">
        <v>31200</v>
      </c>
      <c r="D51" s="87">
        <v>0</v>
      </c>
      <c r="E51" s="91" t="s">
        <v>1669</v>
      </c>
      <c r="F51" s="316"/>
      <c r="G51" s="80" t="s">
        <v>2075</v>
      </c>
      <c r="H51" s="79" t="s">
        <v>2078</v>
      </c>
    </row>
    <row r="52" spans="1:8" ht="63">
      <c r="A52" s="230">
        <v>32</v>
      </c>
      <c r="B52" s="80" t="s">
        <v>1679</v>
      </c>
      <c r="C52" s="87">
        <v>5310</v>
      </c>
      <c r="D52" s="87">
        <v>0</v>
      </c>
      <c r="E52" s="91" t="s">
        <v>1680</v>
      </c>
      <c r="F52" s="316"/>
      <c r="G52" s="80" t="s">
        <v>2075</v>
      </c>
      <c r="H52" s="79" t="s">
        <v>2078</v>
      </c>
    </row>
    <row r="53" spans="1:11" s="24" customFormat="1" ht="69.75" customHeight="1">
      <c r="A53" s="230">
        <v>33</v>
      </c>
      <c r="B53" s="80" t="s">
        <v>2087</v>
      </c>
      <c r="C53" s="81">
        <v>6168</v>
      </c>
      <c r="D53" s="81">
        <v>0</v>
      </c>
      <c r="E53" s="292" t="s">
        <v>1807</v>
      </c>
      <c r="F53" s="316"/>
      <c r="G53" s="293" t="s">
        <v>2075</v>
      </c>
      <c r="H53" s="79" t="s">
        <v>2078</v>
      </c>
      <c r="I53" s="23"/>
      <c r="J53" s="23"/>
      <c r="K53" s="23"/>
    </row>
    <row r="54" spans="1:8" ht="63">
      <c r="A54" s="230">
        <v>34</v>
      </c>
      <c r="B54" s="80" t="s">
        <v>1667</v>
      </c>
      <c r="C54" s="87">
        <v>8200</v>
      </c>
      <c r="D54" s="87">
        <v>0</v>
      </c>
      <c r="E54" s="91" t="s">
        <v>2093</v>
      </c>
      <c r="F54" s="316"/>
      <c r="G54" s="80" t="s">
        <v>2075</v>
      </c>
      <c r="H54" s="79" t="s">
        <v>2078</v>
      </c>
    </row>
    <row r="55" spans="1:11" s="24" customFormat="1" ht="66.75" customHeight="1">
      <c r="A55" s="230">
        <v>35</v>
      </c>
      <c r="B55" s="80" t="s">
        <v>2088</v>
      </c>
      <c r="C55" s="81">
        <v>10990</v>
      </c>
      <c r="D55" s="81">
        <v>0</v>
      </c>
      <c r="E55" s="93" t="s">
        <v>2089</v>
      </c>
      <c r="F55" s="316"/>
      <c r="G55" s="80" t="s">
        <v>2075</v>
      </c>
      <c r="H55" s="79" t="s">
        <v>2078</v>
      </c>
      <c r="I55" s="23"/>
      <c r="J55" s="23"/>
      <c r="K55" s="23"/>
    </row>
    <row r="56" spans="1:8" ht="63">
      <c r="A56" s="230">
        <v>36</v>
      </c>
      <c r="B56" s="80" t="s">
        <v>1672</v>
      </c>
      <c r="C56" s="87">
        <v>37000</v>
      </c>
      <c r="D56" s="87">
        <v>21583.2</v>
      </c>
      <c r="E56" s="91" t="s">
        <v>1673</v>
      </c>
      <c r="F56" s="316"/>
      <c r="G56" s="80" t="s">
        <v>2075</v>
      </c>
      <c r="H56" s="79" t="s">
        <v>2078</v>
      </c>
    </row>
    <row r="57" spans="1:8" ht="63" customHeight="1">
      <c r="A57" s="230">
        <v>37</v>
      </c>
      <c r="B57" s="80" t="s">
        <v>1674</v>
      </c>
      <c r="C57" s="87">
        <v>8600</v>
      </c>
      <c r="D57" s="87">
        <v>8600</v>
      </c>
      <c r="E57" s="91" t="s">
        <v>1675</v>
      </c>
      <c r="F57" s="316"/>
      <c r="G57" s="80" t="s">
        <v>2075</v>
      </c>
      <c r="H57" s="79" t="s">
        <v>2078</v>
      </c>
    </row>
    <row r="58" spans="1:8" ht="72.75" customHeight="1">
      <c r="A58" s="230">
        <v>38</v>
      </c>
      <c r="B58" s="80" t="s">
        <v>1691</v>
      </c>
      <c r="C58" s="87">
        <v>4900</v>
      </c>
      <c r="D58" s="87">
        <v>4900</v>
      </c>
      <c r="E58" s="90" t="s">
        <v>1692</v>
      </c>
      <c r="F58" s="316"/>
      <c r="G58" s="80" t="s">
        <v>2075</v>
      </c>
      <c r="H58" s="79" t="s">
        <v>2078</v>
      </c>
    </row>
    <row r="59" spans="1:8" ht="69.75" customHeight="1">
      <c r="A59" s="311">
        <v>39</v>
      </c>
      <c r="B59" s="184" t="s">
        <v>1685</v>
      </c>
      <c r="C59" s="312">
        <v>3100</v>
      </c>
      <c r="D59" s="312">
        <v>3100</v>
      </c>
      <c r="E59" s="284" t="s">
        <v>1686</v>
      </c>
      <c r="F59" s="172"/>
      <c r="G59" s="184" t="s">
        <v>2075</v>
      </c>
      <c r="H59" s="313" t="s">
        <v>2078</v>
      </c>
    </row>
    <row r="60" spans="1:8" ht="63">
      <c r="A60" s="230">
        <v>40</v>
      </c>
      <c r="B60" s="80" t="s">
        <v>1676</v>
      </c>
      <c r="C60" s="87">
        <v>5066</v>
      </c>
      <c r="D60" s="87">
        <v>5066</v>
      </c>
      <c r="E60" s="91" t="s">
        <v>1677</v>
      </c>
      <c r="F60" s="316"/>
      <c r="G60" s="80" t="s">
        <v>2075</v>
      </c>
      <c r="H60" s="79" t="s">
        <v>2078</v>
      </c>
    </row>
    <row r="61" spans="1:8" ht="63">
      <c r="A61" s="230">
        <v>41</v>
      </c>
      <c r="B61" s="80" t="s">
        <v>1678</v>
      </c>
      <c r="C61" s="87">
        <v>4898</v>
      </c>
      <c r="D61" s="87">
        <v>4898</v>
      </c>
      <c r="E61" s="91" t="s">
        <v>1677</v>
      </c>
      <c r="F61" s="316"/>
      <c r="G61" s="80" t="s">
        <v>2075</v>
      </c>
      <c r="H61" s="79" t="s">
        <v>2078</v>
      </c>
    </row>
    <row r="62" spans="1:8" ht="69" customHeight="1">
      <c r="A62" s="230">
        <v>42</v>
      </c>
      <c r="B62" s="80" t="s">
        <v>1681</v>
      </c>
      <c r="C62" s="87">
        <v>8300</v>
      </c>
      <c r="D62" s="87">
        <v>8300</v>
      </c>
      <c r="E62" s="91" t="s">
        <v>1682</v>
      </c>
      <c r="F62" s="316"/>
      <c r="G62" s="80" t="s">
        <v>2075</v>
      </c>
      <c r="H62" s="79" t="s">
        <v>2078</v>
      </c>
    </row>
    <row r="63" spans="1:8" ht="75" customHeight="1">
      <c r="A63" s="230">
        <v>43</v>
      </c>
      <c r="B63" s="80" t="s">
        <v>1687</v>
      </c>
      <c r="C63" s="87">
        <v>10700</v>
      </c>
      <c r="D63" s="87">
        <v>0</v>
      </c>
      <c r="E63" s="91" t="s">
        <v>1688</v>
      </c>
      <c r="F63" s="316"/>
      <c r="G63" s="80" t="s">
        <v>2075</v>
      </c>
      <c r="H63" s="79" t="s">
        <v>2078</v>
      </c>
    </row>
    <row r="64" spans="1:8" ht="68.25" customHeight="1">
      <c r="A64" s="230">
        <v>44</v>
      </c>
      <c r="B64" s="80" t="s">
        <v>1693</v>
      </c>
      <c r="C64" s="87">
        <v>3400</v>
      </c>
      <c r="D64" s="87">
        <v>0</v>
      </c>
      <c r="E64" s="91" t="s">
        <v>1694</v>
      </c>
      <c r="F64" s="316"/>
      <c r="G64" s="80" t="s">
        <v>2075</v>
      </c>
      <c r="H64" s="79" t="s">
        <v>2078</v>
      </c>
    </row>
    <row r="65" spans="1:8" ht="75" customHeight="1">
      <c r="A65" s="230">
        <v>45</v>
      </c>
      <c r="B65" s="80" t="s">
        <v>1695</v>
      </c>
      <c r="C65" s="87">
        <v>3400</v>
      </c>
      <c r="D65" s="87">
        <v>0</v>
      </c>
      <c r="E65" s="91" t="s">
        <v>1694</v>
      </c>
      <c r="F65" s="316"/>
      <c r="G65" s="80" t="s">
        <v>2075</v>
      </c>
      <c r="H65" s="79" t="s">
        <v>2078</v>
      </c>
    </row>
    <row r="66" spans="1:8" ht="69" customHeight="1">
      <c r="A66" s="230">
        <v>46</v>
      </c>
      <c r="B66" s="80" t="s">
        <v>1696</v>
      </c>
      <c r="C66" s="87">
        <v>3400</v>
      </c>
      <c r="D66" s="87">
        <v>0</v>
      </c>
      <c r="E66" s="91" t="s">
        <v>1694</v>
      </c>
      <c r="F66" s="316"/>
      <c r="G66" s="80" t="s">
        <v>2075</v>
      </c>
      <c r="H66" s="79" t="s">
        <v>2078</v>
      </c>
    </row>
    <row r="67" spans="1:8" ht="62.25" customHeight="1">
      <c r="A67" s="230">
        <v>47</v>
      </c>
      <c r="B67" s="80" t="s">
        <v>1697</v>
      </c>
      <c r="C67" s="87">
        <v>3400</v>
      </c>
      <c r="D67" s="87">
        <v>0</v>
      </c>
      <c r="E67" s="91" t="s">
        <v>1694</v>
      </c>
      <c r="F67" s="316"/>
      <c r="G67" s="80" t="s">
        <v>2075</v>
      </c>
      <c r="H67" s="79" t="s">
        <v>2078</v>
      </c>
    </row>
    <row r="68" spans="1:8" ht="69" customHeight="1">
      <c r="A68" s="230">
        <v>48</v>
      </c>
      <c r="B68" s="80" t="s">
        <v>1698</v>
      </c>
      <c r="C68" s="87">
        <v>3400</v>
      </c>
      <c r="D68" s="87">
        <v>0</v>
      </c>
      <c r="E68" s="91" t="s">
        <v>1694</v>
      </c>
      <c r="F68" s="316"/>
      <c r="G68" s="80" t="s">
        <v>2075</v>
      </c>
      <c r="H68" s="79" t="s">
        <v>2078</v>
      </c>
    </row>
    <row r="69" spans="1:8" ht="67.5" customHeight="1">
      <c r="A69" s="230">
        <v>49</v>
      </c>
      <c r="B69" s="80" t="s">
        <v>1716</v>
      </c>
      <c r="C69" s="87">
        <v>8390</v>
      </c>
      <c r="D69" s="87">
        <v>0</v>
      </c>
      <c r="E69" s="91" t="s">
        <v>1717</v>
      </c>
      <c r="F69" s="316"/>
      <c r="G69" s="80" t="s">
        <v>2075</v>
      </c>
      <c r="H69" s="79" t="s">
        <v>2078</v>
      </c>
    </row>
    <row r="70" spans="1:8" ht="63">
      <c r="A70" s="230">
        <v>50</v>
      </c>
      <c r="B70" s="80" t="s">
        <v>1699</v>
      </c>
      <c r="C70" s="87">
        <v>4700</v>
      </c>
      <c r="D70" s="87">
        <v>4700</v>
      </c>
      <c r="E70" s="91" t="s">
        <v>1700</v>
      </c>
      <c r="F70" s="316"/>
      <c r="G70" s="80" t="s">
        <v>2075</v>
      </c>
      <c r="H70" s="79" t="s">
        <v>2078</v>
      </c>
    </row>
    <row r="71" spans="1:11" s="24" customFormat="1" ht="72" customHeight="1">
      <c r="A71" s="230">
        <v>51</v>
      </c>
      <c r="B71" s="80" t="s">
        <v>2090</v>
      </c>
      <c r="C71" s="81">
        <v>7290</v>
      </c>
      <c r="D71" s="81">
        <v>0</v>
      </c>
      <c r="E71" s="93" t="s">
        <v>2091</v>
      </c>
      <c r="F71" s="316"/>
      <c r="G71" s="80" t="s">
        <v>2075</v>
      </c>
      <c r="H71" s="79" t="s">
        <v>2078</v>
      </c>
      <c r="I71" s="23"/>
      <c r="J71" s="23"/>
      <c r="K71" s="23"/>
    </row>
    <row r="72" spans="1:8" ht="63">
      <c r="A72" s="230">
        <v>52</v>
      </c>
      <c r="B72" s="80" t="s">
        <v>1701</v>
      </c>
      <c r="C72" s="87">
        <v>11950</v>
      </c>
      <c r="D72" s="87">
        <v>0</v>
      </c>
      <c r="E72" s="90" t="s">
        <v>1702</v>
      </c>
      <c r="F72" s="316"/>
      <c r="G72" s="80" t="s">
        <v>2075</v>
      </c>
      <c r="H72" s="79"/>
    </row>
    <row r="73" spans="1:8" ht="69" customHeight="1">
      <c r="A73" s="230">
        <v>53</v>
      </c>
      <c r="B73" s="80" t="s">
        <v>1703</v>
      </c>
      <c r="C73" s="87">
        <v>3600</v>
      </c>
      <c r="D73" s="87">
        <v>0</v>
      </c>
      <c r="E73" s="90" t="s">
        <v>1704</v>
      </c>
      <c r="F73" s="316"/>
      <c r="G73" s="80" t="s">
        <v>2075</v>
      </c>
      <c r="H73" s="79"/>
    </row>
    <row r="74" spans="1:8" ht="63">
      <c r="A74" s="230">
        <v>54</v>
      </c>
      <c r="B74" s="80" t="s">
        <v>1705</v>
      </c>
      <c r="C74" s="87">
        <v>4700</v>
      </c>
      <c r="D74" s="87">
        <v>0</v>
      </c>
      <c r="E74" s="90" t="s">
        <v>1704</v>
      </c>
      <c r="F74" s="316"/>
      <c r="G74" s="80" t="s">
        <v>2075</v>
      </c>
      <c r="H74" s="79"/>
    </row>
    <row r="75" spans="1:15" ht="59.25" customHeight="1">
      <c r="A75" s="230">
        <v>55</v>
      </c>
      <c r="B75" s="80" t="s">
        <v>1327</v>
      </c>
      <c r="C75" s="81">
        <v>4664</v>
      </c>
      <c r="D75" s="81">
        <v>0</v>
      </c>
      <c r="E75" s="94">
        <v>41547</v>
      </c>
      <c r="F75" s="316"/>
      <c r="G75" s="80" t="s">
        <v>2075</v>
      </c>
      <c r="H75" s="80"/>
      <c r="L75" s="26"/>
      <c r="M75" s="6"/>
      <c r="N75" s="12"/>
      <c r="O75" s="27"/>
    </row>
    <row r="76" spans="1:8" ht="79.5" customHeight="1">
      <c r="A76" s="230">
        <v>56</v>
      </c>
      <c r="B76" s="80" t="s">
        <v>1727</v>
      </c>
      <c r="C76" s="87">
        <v>1600</v>
      </c>
      <c r="D76" s="87">
        <v>0</v>
      </c>
      <c r="E76" s="94">
        <v>41778</v>
      </c>
      <c r="F76" s="316"/>
      <c r="G76" s="80" t="s">
        <v>2075</v>
      </c>
      <c r="H76" s="79"/>
    </row>
    <row r="77" spans="1:8" ht="63">
      <c r="A77" s="230">
        <v>57</v>
      </c>
      <c r="B77" s="80" t="s">
        <v>1706</v>
      </c>
      <c r="C77" s="87">
        <v>17000</v>
      </c>
      <c r="D77" s="87">
        <v>0</v>
      </c>
      <c r="E77" s="90" t="s">
        <v>1707</v>
      </c>
      <c r="F77" s="316"/>
      <c r="G77" s="80" t="s">
        <v>2075</v>
      </c>
      <c r="H77" s="79"/>
    </row>
    <row r="78" spans="1:8" ht="63">
      <c r="A78" s="230">
        <v>58</v>
      </c>
      <c r="B78" s="80" t="s">
        <v>1708</v>
      </c>
      <c r="C78" s="87">
        <v>5300</v>
      </c>
      <c r="D78" s="87">
        <v>0</v>
      </c>
      <c r="E78" s="90" t="s">
        <v>1707</v>
      </c>
      <c r="F78" s="316"/>
      <c r="G78" s="80" t="s">
        <v>2075</v>
      </c>
      <c r="H78" s="79"/>
    </row>
    <row r="79" spans="1:8" ht="94.5">
      <c r="A79" s="230">
        <v>59</v>
      </c>
      <c r="B79" s="80" t="s">
        <v>1709</v>
      </c>
      <c r="C79" s="87">
        <v>30205</v>
      </c>
      <c r="D79" s="87">
        <v>0</v>
      </c>
      <c r="E79" s="90" t="s">
        <v>1707</v>
      </c>
      <c r="F79" s="316"/>
      <c r="G79" s="80" t="s">
        <v>2075</v>
      </c>
      <c r="H79" s="79"/>
    </row>
    <row r="80" spans="1:8" ht="78.75">
      <c r="A80" s="230">
        <v>60</v>
      </c>
      <c r="B80" s="80" t="s">
        <v>1710</v>
      </c>
      <c r="C80" s="87">
        <v>30205</v>
      </c>
      <c r="D80" s="87">
        <v>0</v>
      </c>
      <c r="E80" s="90" t="s">
        <v>1707</v>
      </c>
      <c r="F80" s="316"/>
      <c r="G80" s="80" t="s">
        <v>2075</v>
      </c>
      <c r="H80" s="79"/>
    </row>
    <row r="81" spans="1:8" ht="78.75">
      <c r="A81" s="230">
        <v>61</v>
      </c>
      <c r="B81" s="80" t="s">
        <v>1711</v>
      </c>
      <c r="C81" s="87">
        <v>30205</v>
      </c>
      <c r="D81" s="87">
        <v>0</v>
      </c>
      <c r="E81" s="90" t="s">
        <v>1707</v>
      </c>
      <c r="F81" s="316"/>
      <c r="G81" s="80" t="s">
        <v>2075</v>
      </c>
      <c r="H81" s="79"/>
    </row>
    <row r="82" spans="1:8" ht="63">
      <c r="A82" s="230">
        <v>62</v>
      </c>
      <c r="B82" s="80" t="s">
        <v>1731</v>
      </c>
      <c r="C82" s="87">
        <v>5190</v>
      </c>
      <c r="D82" s="87">
        <v>0</v>
      </c>
      <c r="E82" s="94">
        <v>41852</v>
      </c>
      <c r="F82" s="316"/>
      <c r="G82" s="80" t="s">
        <v>2075</v>
      </c>
      <c r="H82" s="79"/>
    </row>
    <row r="83" spans="1:8" ht="60.75" customHeight="1">
      <c r="A83" s="230">
        <v>63</v>
      </c>
      <c r="B83" s="80" t="s">
        <v>1718</v>
      </c>
      <c r="C83" s="87">
        <v>6731</v>
      </c>
      <c r="D83" s="87">
        <v>0</v>
      </c>
      <c r="E83" s="91" t="s">
        <v>1719</v>
      </c>
      <c r="F83" s="316"/>
      <c r="G83" s="80" t="s">
        <v>2075</v>
      </c>
      <c r="H83" s="79"/>
    </row>
    <row r="84" spans="1:8" ht="76.5" customHeight="1">
      <c r="A84" s="230">
        <v>64</v>
      </c>
      <c r="B84" s="80" t="s">
        <v>1722</v>
      </c>
      <c r="C84" s="87">
        <v>2077.6</v>
      </c>
      <c r="D84" s="87">
        <v>0</v>
      </c>
      <c r="E84" s="91" t="s">
        <v>1723</v>
      </c>
      <c r="F84" s="316"/>
      <c r="G84" s="80" t="s">
        <v>2075</v>
      </c>
      <c r="H84" s="79"/>
    </row>
    <row r="85" spans="1:8" ht="77.25" customHeight="1">
      <c r="A85" s="230">
        <v>65</v>
      </c>
      <c r="B85" s="80" t="s">
        <v>1724</v>
      </c>
      <c r="C85" s="87">
        <v>18000</v>
      </c>
      <c r="D85" s="87">
        <v>0</v>
      </c>
      <c r="E85" s="91" t="s">
        <v>1723</v>
      </c>
      <c r="F85" s="316"/>
      <c r="G85" s="80" t="s">
        <v>2075</v>
      </c>
      <c r="H85" s="79"/>
    </row>
    <row r="86" spans="1:8" ht="63">
      <c r="A86" s="230">
        <v>66</v>
      </c>
      <c r="B86" s="80" t="s">
        <v>1728</v>
      </c>
      <c r="C86" s="87">
        <v>61700</v>
      </c>
      <c r="D86" s="87">
        <v>0</v>
      </c>
      <c r="E86" s="94">
        <v>41887</v>
      </c>
      <c r="F86" s="316"/>
      <c r="G86" s="80" t="s">
        <v>2075</v>
      </c>
      <c r="H86" s="79"/>
    </row>
    <row r="87" spans="1:8" ht="63">
      <c r="A87" s="230">
        <v>67</v>
      </c>
      <c r="B87" s="80" t="s">
        <v>1728</v>
      </c>
      <c r="C87" s="87">
        <v>61700</v>
      </c>
      <c r="D87" s="87">
        <v>0</v>
      </c>
      <c r="E87" s="94">
        <v>41887</v>
      </c>
      <c r="F87" s="316"/>
      <c r="G87" s="80" t="s">
        <v>2075</v>
      </c>
      <c r="H87" s="79"/>
    </row>
    <row r="88" spans="1:8" ht="73.5" customHeight="1">
      <c r="A88" s="230">
        <v>68</v>
      </c>
      <c r="B88" s="80" t="s">
        <v>1720</v>
      </c>
      <c r="C88" s="87">
        <v>16630</v>
      </c>
      <c r="D88" s="87">
        <v>0</v>
      </c>
      <c r="E88" s="90" t="s">
        <v>1721</v>
      </c>
      <c r="F88" s="316"/>
      <c r="G88" s="80" t="s">
        <v>2075</v>
      </c>
      <c r="H88" s="79"/>
    </row>
    <row r="89" spans="1:8" ht="70.5" customHeight="1">
      <c r="A89" s="230">
        <v>69</v>
      </c>
      <c r="B89" s="80" t="s">
        <v>1730</v>
      </c>
      <c r="C89" s="87">
        <v>5500</v>
      </c>
      <c r="D89" s="87">
        <v>0</v>
      </c>
      <c r="E89" s="94">
        <v>41919</v>
      </c>
      <c r="F89" s="316"/>
      <c r="G89" s="80" t="s">
        <v>2075</v>
      </c>
      <c r="H89" s="79"/>
    </row>
    <row r="90" spans="1:8" ht="78.75">
      <c r="A90" s="230">
        <v>70</v>
      </c>
      <c r="B90" s="80" t="s">
        <v>1732</v>
      </c>
      <c r="C90" s="87">
        <v>5500</v>
      </c>
      <c r="D90" s="87">
        <v>0</v>
      </c>
      <c r="E90" s="94">
        <v>41936</v>
      </c>
      <c r="F90" s="316"/>
      <c r="G90" s="80" t="s">
        <v>2075</v>
      </c>
      <c r="H90" s="79"/>
    </row>
    <row r="91" spans="1:8" ht="63">
      <c r="A91" s="230">
        <v>71</v>
      </c>
      <c r="B91" s="80" t="s">
        <v>1729</v>
      </c>
      <c r="C91" s="87">
        <v>16900</v>
      </c>
      <c r="D91" s="87">
        <v>0</v>
      </c>
      <c r="E91" s="94">
        <v>41939</v>
      </c>
      <c r="F91" s="316"/>
      <c r="G91" s="80" t="s">
        <v>2075</v>
      </c>
      <c r="H91" s="79"/>
    </row>
    <row r="92" spans="1:8" ht="63">
      <c r="A92" s="230">
        <v>72</v>
      </c>
      <c r="B92" s="80" t="s">
        <v>1712</v>
      </c>
      <c r="C92" s="87">
        <v>5500</v>
      </c>
      <c r="D92" s="87">
        <v>0</v>
      </c>
      <c r="E92" s="90" t="s">
        <v>1713</v>
      </c>
      <c r="F92" s="316"/>
      <c r="G92" s="80" t="s">
        <v>2075</v>
      </c>
      <c r="H92" s="79"/>
    </row>
    <row r="93" spans="1:8" ht="63">
      <c r="A93" s="230">
        <v>73</v>
      </c>
      <c r="B93" s="80" t="s">
        <v>1285</v>
      </c>
      <c r="C93" s="87">
        <v>54900</v>
      </c>
      <c r="D93" s="87">
        <v>0</v>
      </c>
      <c r="E93" s="94">
        <v>41974</v>
      </c>
      <c r="F93" s="316"/>
      <c r="G93" s="80" t="s">
        <v>2075</v>
      </c>
      <c r="H93" s="79"/>
    </row>
    <row r="94" spans="1:8" ht="63">
      <c r="A94" s="230">
        <v>74</v>
      </c>
      <c r="B94" s="80" t="s">
        <v>1283</v>
      </c>
      <c r="C94" s="87">
        <v>54900</v>
      </c>
      <c r="D94" s="87">
        <v>0</v>
      </c>
      <c r="E94" s="94">
        <v>41977</v>
      </c>
      <c r="F94" s="316"/>
      <c r="G94" s="80" t="s">
        <v>2075</v>
      </c>
      <c r="H94" s="79"/>
    </row>
    <row r="95" spans="1:8" ht="63">
      <c r="A95" s="230">
        <v>75</v>
      </c>
      <c r="B95" s="80" t="s">
        <v>1282</v>
      </c>
      <c r="C95" s="87">
        <v>54900</v>
      </c>
      <c r="D95" s="87">
        <v>0</v>
      </c>
      <c r="E95" s="94">
        <v>41982</v>
      </c>
      <c r="F95" s="316"/>
      <c r="G95" s="80" t="s">
        <v>2075</v>
      </c>
      <c r="H95" s="79"/>
    </row>
    <row r="96" spans="1:8" ht="63">
      <c r="A96" s="230">
        <v>76</v>
      </c>
      <c r="B96" s="80" t="s">
        <v>1284</v>
      </c>
      <c r="C96" s="87">
        <v>54900</v>
      </c>
      <c r="D96" s="87">
        <v>0</v>
      </c>
      <c r="E96" s="94">
        <v>41984</v>
      </c>
      <c r="F96" s="316"/>
      <c r="G96" s="80" t="s">
        <v>2075</v>
      </c>
      <c r="H96" s="79"/>
    </row>
    <row r="97" spans="1:8" ht="63">
      <c r="A97" s="230">
        <v>77</v>
      </c>
      <c r="B97" s="80" t="s">
        <v>1281</v>
      </c>
      <c r="C97" s="87">
        <v>54900</v>
      </c>
      <c r="D97" s="87">
        <v>0</v>
      </c>
      <c r="E97" s="94">
        <v>41985</v>
      </c>
      <c r="F97" s="316"/>
      <c r="G97" s="80" t="s">
        <v>2075</v>
      </c>
      <c r="H97" s="79"/>
    </row>
    <row r="98" spans="1:8" ht="69" customHeight="1">
      <c r="A98" s="230">
        <v>78</v>
      </c>
      <c r="B98" s="80" t="s">
        <v>1280</v>
      </c>
      <c r="C98" s="87">
        <v>54900</v>
      </c>
      <c r="D98" s="87">
        <v>0</v>
      </c>
      <c r="E98" s="94">
        <v>41987</v>
      </c>
      <c r="F98" s="316"/>
      <c r="G98" s="80" t="s">
        <v>2075</v>
      </c>
      <c r="H98" s="79"/>
    </row>
    <row r="99" spans="1:8" ht="68.25" customHeight="1">
      <c r="A99" s="230">
        <v>79</v>
      </c>
      <c r="B99" s="80" t="s">
        <v>1287</v>
      </c>
      <c r="C99" s="87">
        <v>54900</v>
      </c>
      <c r="D99" s="87">
        <v>0</v>
      </c>
      <c r="E99" s="94">
        <v>41990</v>
      </c>
      <c r="F99" s="316"/>
      <c r="G99" s="80" t="s">
        <v>2075</v>
      </c>
      <c r="H99" s="79"/>
    </row>
    <row r="100" spans="1:8" ht="63">
      <c r="A100" s="230">
        <v>80</v>
      </c>
      <c r="B100" s="80" t="s">
        <v>1286</v>
      </c>
      <c r="C100" s="87">
        <v>54900</v>
      </c>
      <c r="D100" s="87">
        <v>0</v>
      </c>
      <c r="E100" s="94">
        <v>41993</v>
      </c>
      <c r="F100" s="316"/>
      <c r="G100" s="80" t="s">
        <v>2075</v>
      </c>
      <c r="H100" s="79"/>
    </row>
    <row r="101" spans="1:8" ht="62.25" customHeight="1">
      <c r="A101" s="230">
        <v>81</v>
      </c>
      <c r="B101" s="80" t="s">
        <v>1703</v>
      </c>
      <c r="C101" s="87">
        <v>3850</v>
      </c>
      <c r="D101" s="87">
        <v>0</v>
      </c>
      <c r="E101" s="94">
        <v>42040</v>
      </c>
      <c r="F101" s="316"/>
      <c r="G101" s="80" t="s">
        <v>2075</v>
      </c>
      <c r="H101" s="79"/>
    </row>
    <row r="102" spans="1:8" ht="63">
      <c r="A102" s="230">
        <v>82</v>
      </c>
      <c r="B102" s="80" t="s">
        <v>1288</v>
      </c>
      <c r="C102" s="87">
        <v>638</v>
      </c>
      <c r="D102" s="87">
        <v>0</v>
      </c>
      <c r="E102" s="94">
        <v>42045</v>
      </c>
      <c r="F102" s="316"/>
      <c r="G102" s="80" t="s">
        <v>2075</v>
      </c>
      <c r="H102" s="79"/>
    </row>
    <row r="103" spans="1:8" ht="27.75" customHeight="1">
      <c r="A103" s="230">
        <v>83</v>
      </c>
      <c r="B103" s="80" t="s">
        <v>1304</v>
      </c>
      <c r="C103" s="87">
        <v>7530</v>
      </c>
      <c r="D103" s="87">
        <v>0</v>
      </c>
      <c r="E103" s="94">
        <v>42061</v>
      </c>
      <c r="F103" s="316"/>
      <c r="G103" s="80"/>
      <c r="H103" s="79"/>
    </row>
    <row r="104" spans="1:8" ht="70.5" customHeight="1">
      <c r="A104" s="230">
        <v>84</v>
      </c>
      <c r="B104" s="80" t="s">
        <v>1289</v>
      </c>
      <c r="C104" s="87">
        <v>4600</v>
      </c>
      <c r="D104" s="87">
        <v>0</v>
      </c>
      <c r="E104" s="94">
        <v>42075</v>
      </c>
      <c r="F104" s="316"/>
      <c r="G104" s="80" t="s">
        <v>2075</v>
      </c>
      <c r="H104" s="79"/>
    </row>
    <row r="105" spans="1:8" ht="75.75" customHeight="1">
      <c r="A105" s="230">
        <v>85</v>
      </c>
      <c r="B105" s="80" t="s">
        <v>1290</v>
      </c>
      <c r="C105" s="87">
        <v>5524.6</v>
      </c>
      <c r="D105" s="87">
        <v>0</v>
      </c>
      <c r="E105" s="94">
        <v>42083</v>
      </c>
      <c r="F105" s="316"/>
      <c r="G105" s="80" t="s">
        <v>2075</v>
      </c>
      <c r="H105" s="79"/>
    </row>
    <row r="106" spans="1:8" ht="63">
      <c r="A106" s="230">
        <v>86</v>
      </c>
      <c r="B106" s="80" t="s">
        <v>1291</v>
      </c>
      <c r="C106" s="87">
        <v>3942.2</v>
      </c>
      <c r="D106" s="87">
        <v>0</v>
      </c>
      <c r="E106" s="94">
        <v>42083</v>
      </c>
      <c r="F106" s="316"/>
      <c r="G106" s="80" t="s">
        <v>2075</v>
      </c>
      <c r="H106" s="79"/>
    </row>
    <row r="107" spans="1:8" ht="63">
      <c r="A107" s="230">
        <v>87</v>
      </c>
      <c r="B107" s="80" t="s">
        <v>1292</v>
      </c>
      <c r="C107" s="87">
        <v>586.5</v>
      </c>
      <c r="D107" s="87">
        <v>0</v>
      </c>
      <c r="E107" s="94">
        <v>42083</v>
      </c>
      <c r="F107" s="316"/>
      <c r="G107" s="80" t="s">
        <v>2075</v>
      </c>
      <c r="H107" s="79"/>
    </row>
    <row r="108" spans="1:8" ht="78.75">
      <c r="A108" s="230">
        <v>88</v>
      </c>
      <c r="B108" s="80" t="s">
        <v>1293</v>
      </c>
      <c r="C108" s="87">
        <v>7274.9</v>
      </c>
      <c r="D108" s="87">
        <v>0</v>
      </c>
      <c r="E108" s="94">
        <v>42083</v>
      </c>
      <c r="F108" s="316"/>
      <c r="G108" s="80" t="s">
        <v>2075</v>
      </c>
      <c r="H108" s="79"/>
    </row>
    <row r="109" spans="1:8" ht="63">
      <c r="A109" s="230">
        <v>89</v>
      </c>
      <c r="B109" s="80" t="s">
        <v>1294</v>
      </c>
      <c r="C109" s="87">
        <v>4112.4</v>
      </c>
      <c r="D109" s="87">
        <v>0</v>
      </c>
      <c r="E109" s="94">
        <v>42083</v>
      </c>
      <c r="F109" s="316"/>
      <c r="G109" s="80" t="s">
        <v>2075</v>
      </c>
      <c r="H109" s="79"/>
    </row>
    <row r="110" spans="1:8" ht="63.75" customHeight="1">
      <c r="A110" s="230">
        <v>90</v>
      </c>
      <c r="B110" s="80" t="s">
        <v>1295</v>
      </c>
      <c r="C110" s="87">
        <v>2106.8</v>
      </c>
      <c r="D110" s="87">
        <v>0</v>
      </c>
      <c r="E110" s="94">
        <v>42083</v>
      </c>
      <c r="F110" s="316"/>
      <c r="G110" s="80" t="s">
        <v>2075</v>
      </c>
      <c r="H110" s="79"/>
    </row>
    <row r="111" spans="1:8" ht="63">
      <c r="A111" s="230">
        <v>91</v>
      </c>
      <c r="B111" s="80" t="s">
        <v>1296</v>
      </c>
      <c r="C111" s="87">
        <v>2850</v>
      </c>
      <c r="D111" s="87">
        <v>0</v>
      </c>
      <c r="E111" s="94">
        <v>42083</v>
      </c>
      <c r="F111" s="316"/>
      <c r="G111" s="80" t="s">
        <v>2075</v>
      </c>
      <c r="H111" s="79"/>
    </row>
    <row r="112" spans="1:8" ht="60" customHeight="1">
      <c r="A112" s="230">
        <v>92</v>
      </c>
      <c r="B112" s="80" t="s">
        <v>1297</v>
      </c>
      <c r="C112" s="87">
        <v>1488.1</v>
      </c>
      <c r="D112" s="87">
        <v>0</v>
      </c>
      <c r="E112" s="94">
        <v>42083</v>
      </c>
      <c r="F112" s="316"/>
      <c r="G112" s="80" t="s">
        <v>2075</v>
      </c>
      <c r="H112" s="79"/>
    </row>
    <row r="113" spans="1:8" ht="71.25" customHeight="1">
      <c r="A113" s="230">
        <v>93</v>
      </c>
      <c r="B113" s="80" t="s">
        <v>1298</v>
      </c>
      <c r="C113" s="87">
        <v>506</v>
      </c>
      <c r="D113" s="87">
        <v>0</v>
      </c>
      <c r="E113" s="94">
        <v>42083</v>
      </c>
      <c r="F113" s="316"/>
      <c r="G113" s="80" t="s">
        <v>2075</v>
      </c>
      <c r="H113" s="79"/>
    </row>
    <row r="114" spans="1:8" ht="63">
      <c r="A114" s="230">
        <v>94</v>
      </c>
      <c r="B114" s="80" t="s">
        <v>1299</v>
      </c>
      <c r="C114" s="87">
        <v>1890.6</v>
      </c>
      <c r="D114" s="87">
        <v>0</v>
      </c>
      <c r="E114" s="94">
        <v>42083</v>
      </c>
      <c r="F114" s="316"/>
      <c r="G114" s="80" t="s">
        <v>2075</v>
      </c>
      <c r="H114" s="79"/>
    </row>
    <row r="115" spans="1:8" ht="63">
      <c r="A115" s="230">
        <v>95</v>
      </c>
      <c r="B115" s="80" t="s">
        <v>1300</v>
      </c>
      <c r="C115" s="87">
        <v>1536.4</v>
      </c>
      <c r="D115" s="87">
        <v>0</v>
      </c>
      <c r="E115" s="94">
        <v>42083</v>
      </c>
      <c r="F115" s="316"/>
      <c r="G115" s="80" t="s">
        <v>2075</v>
      </c>
      <c r="H115" s="79"/>
    </row>
    <row r="116" spans="1:8" ht="63">
      <c r="A116" s="230">
        <v>96</v>
      </c>
      <c r="B116" s="80" t="s">
        <v>1301</v>
      </c>
      <c r="C116" s="87">
        <v>5142.8</v>
      </c>
      <c r="D116" s="87">
        <v>0</v>
      </c>
      <c r="E116" s="94">
        <v>42083</v>
      </c>
      <c r="F116" s="316"/>
      <c r="G116" s="80" t="s">
        <v>2075</v>
      </c>
      <c r="H116" s="79"/>
    </row>
    <row r="117" spans="1:8" ht="78.75">
      <c r="A117" s="230">
        <v>97</v>
      </c>
      <c r="B117" s="80" t="s">
        <v>1302</v>
      </c>
      <c r="C117" s="87">
        <v>2516</v>
      </c>
      <c r="D117" s="87">
        <v>0</v>
      </c>
      <c r="E117" s="94">
        <v>42083</v>
      </c>
      <c r="F117" s="316"/>
      <c r="G117" s="80" t="s">
        <v>2075</v>
      </c>
      <c r="H117" s="79"/>
    </row>
    <row r="118" spans="1:8" ht="63">
      <c r="A118" s="230">
        <v>98</v>
      </c>
      <c r="B118" s="80" t="s">
        <v>1303</v>
      </c>
      <c r="C118" s="87">
        <v>1725</v>
      </c>
      <c r="D118" s="87">
        <v>0</v>
      </c>
      <c r="E118" s="94">
        <v>42083</v>
      </c>
      <c r="F118" s="316"/>
      <c r="G118" s="80" t="s">
        <v>2075</v>
      </c>
      <c r="H118" s="79"/>
    </row>
    <row r="119" spans="1:8" ht="66" customHeight="1">
      <c r="A119" s="230">
        <v>99</v>
      </c>
      <c r="B119" s="80" t="s">
        <v>1689</v>
      </c>
      <c r="C119" s="87">
        <v>40800</v>
      </c>
      <c r="D119" s="87">
        <v>10200.09</v>
      </c>
      <c r="E119" s="91" t="s">
        <v>1690</v>
      </c>
      <c r="F119" s="316"/>
      <c r="G119" s="80" t="s">
        <v>2075</v>
      </c>
      <c r="H119" s="79" t="s">
        <v>2078</v>
      </c>
    </row>
    <row r="120" spans="1:15" ht="77.25" customHeight="1">
      <c r="A120" s="230">
        <v>100</v>
      </c>
      <c r="B120" s="80" t="s">
        <v>1326</v>
      </c>
      <c r="C120" s="81">
        <v>4600</v>
      </c>
      <c r="D120" s="81">
        <v>0</v>
      </c>
      <c r="E120" s="94">
        <v>42094</v>
      </c>
      <c r="F120" s="316"/>
      <c r="G120" s="80" t="s">
        <v>2075</v>
      </c>
      <c r="H120" s="80"/>
      <c r="L120" s="26"/>
      <c r="M120" s="6"/>
      <c r="N120" s="12"/>
      <c r="O120" s="27"/>
    </row>
    <row r="121" spans="1:8" ht="63">
      <c r="A121" s="230">
        <v>101</v>
      </c>
      <c r="B121" s="80" t="s">
        <v>1305</v>
      </c>
      <c r="C121" s="87">
        <v>14170.08</v>
      </c>
      <c r="D121" s="87">
        <v>0</v>
      </c>
      <c r="E121" s="94">
        <v>42117</v>
      </c>
      <c r="F121" s="316"/>
      <c r="G121" s="80" t="s">
        <v>2075</v>
      </c>
      <c r="H121" s="79"/>
    </row>
    <row r="122" spans="1:8" ht="63">
      <c r="A122" s="230">
        <v>102</v>
      </c>
      <c r="B122" s="80" t="s">
        <v>1306</v>
      </c>
      <c r="C122" s="87">
        <v>34210</v>
      </c>
      <c r="D122" s="87">
        <v>0</v>
      </c>
      <c r="E122" s="94">
        <v>42143</v>
      </c>
      <c r="F122" s="316"/>
      <c r="G122" s="80" t="s">
        <v>2075</v>
      </c>
      <c r="H122" s="79"/>
    </row>
    <row r="123" spans="1:15" ht="63">
      <c r="A123" s="230">
        <v>103</v>
      </c>
      <c r="B123" s="80" t="s">
        <v>1307</v>
      </c>
      <c r="C123" s="87">
        <v>1100</v>
      </c>
      <c r="D123" s="87">
        <v>0</v>
      </c>
      <c r="E123" s="94">
        <v>42152</v>
      </c>
      <c r="F123" s="316"/>
      <c r="G123" s="80" t="s">
        <v>2075</v>
      </c>
      <c r="H123" s="79"/>
      <c r="L123" s="28"/>
      <c r="M123" s="14"/>
      <c r="N123" s="11"/>
      <c r="O123" s="29"/>
    </row>
    <row r="124" spans="1:15" ht="63">
      <c r="A124" s="230">
        <v>104</v>
      </c>
      <c r="B124" s="80" t="s">
        <v>1308</v>
      </c>
      <c r="C124" s="87">
        <v>1200</v>
      </c>
      <c r="D124" s="87">
        <v>0</v>
      </c>
      <c r="E124" s="94">
        <v>42172</v>
      </c>
      <c r="F124" s="316"/>
      <c r="G124" s="80" t="s">
        <v>2075</v>
      </c>
      <c r="H124" s="79"/>
      <c r="L124" s="26"/>
      <c r="M124" s="6"/>
      <c r="N124" s="12"/>
      <c r="O124" s="27"/>
    </row>
    <row r="125" spans="1:15" ht="82.5" customHeight="1">
      <c r="A125" s="230">
        <v>105</v>
      </c>
      <c r="B125" s="80" t="s">
        <v>1309</v>
      </c>
      <c r="C125" s="81">
        <v>2955000</v>
      </c>
      <c r="D125" s="81">
        <v>2955000</v>
      </c>
      <c r="E125" s="94">
        <v>42228</v>
      </c>
      <c r="F125" s="316"/>
      <c r="G125" s="80" t="s">
        <v>2075</v>
      </c>
      <c r="H125" s="80"/>
      <c r="L125" s="26"/>
      <c r="M125" s="6"/>
      <c r="N125" s="12"/>
      <c r="O125" s="27"/>
    </row>
    <row r="126" spans="1:8" ht="63">
      <c r="A126" s="230">
        <v>106</v>
      </c>
      <c r="B126" s="80" t="s">
        <v>1714</v>
      </c>
      <c r="C126" s="81">
        <v>3900</v>
      </c>
      <c r="D126" s="87">
        <v>0</v>
      </c>
      <c r="E126" s="91" t="s">
        <v>1715</v>
      </c>
      <c r="F126" s="316"/>
      <c r="G126" s="80" t="s">
        <v>2075</v>
      </c>
      <c r="H126" s="79"/>
    </row>
    <row r="127" spans="1:15" s="7" customFormat="1" ht="72.75" customHeight="1">
      <c r="A127" s="230">
        <v>107</v>
      </c>
      <c r="B127" s="95" t="s">
        <v>1310</v>
      </c>
      <c r="C127" s="96">
        <v>3200</v>
      </c>
      <c r="D127" s="81">
        <v>0</v>
      </c>
      <c r="E127" s="294">
        <v>42474</v>
      </c>
      <c r="F127" s="316"/>
      <c r="G127" s="80" t="s">
        <v>2075</v>
      </c>
      <c r="H127" s="80"/>
      <c r="I127" s="23" t="s">
        <v>1094</v>
      </c>
      <c r="J127" s="23"/>
      <c r="K127" s="23"/>
      <c r="L127" s="26"/>
      <c r="M127" s="6"/>
      <c r="N127" s="12"/>
      <c r="O127" s="27"/>
    </row>
    <row r="128" spans="1:15" s="7" customFormat="1" ht="66" customHeight="1">
      <c r="A128" s="230">
        <v>108</v>
      </c>
      <c r="B128" s="95" t="s">
        <v>1311</v>
      </c>
      <c r="C128" s="96">
        <v>3200</v>
      </c>
      <c r="D128" s="81">
        <v>0</v>
      </c>
      <c r="E128" s="92" t="s">
        <v>1312</v>
      </c>
      <c r="F128" s="316"/>
      <c r="G128" s="80" t="s">
        <v>2075</v>
      </c>
      <c r="H128" s="80"/>
      <c r="I128" s="23" t="s">
        <v>1094</v>
      </c>
      <c r="J128" s="23"/>
      <c r="K128" s="23"/>
      <c r="L128" s="26"/>
      <c r="M128" s="6"/>
      <c r="N128" s="12"/>
      <c r="O128" s="27"/>
    </row>
    <row r="129" spans="1:15" s="7" customFormat="1" ht="78.75" customHeight="1">
      <c r="A129" s="230">
        <v>109</v>
      </c>
      <c r="B129" s="95" t="s">
        <v>1313</v>
      </c>
      <c r="C129" s="96">
        <v>3200</v>
      </c>
      <c r="D129" s="81">
        <v>0</v>
      </c>
      <c r="E129" s="92" t="s">
        <v>1312</v>
      </c>
      <c r="F129" s="316"/>
      <c r="G129" s="80" t="s">
        <v>2075</v>
      </c>
      <c r="H129" s="80"/>
      <c r="I129" s="23" t="s">
        <v>1094</v>
      </c>
      <c r="J129" s="23"/>
      <c r="K129" s="23"/>
      <c r="L129" s="26"/>
      <c r="M129" s="6"/>
      <c r="N129" s="12"/>
      <c r="O129" s="27"/>
    </row>
    <row r="130" spans="1:8" ht="94.5">
      <c r="A130" s="230">
        <v>110</v>
      </c>
      <c r="B130" s="80" t="s">
        <v>1636</v>
      </c>
      <c r="C130" s="87">
        <v>14864</v>
      </c>
      <c r="D130" s="87">
        <v>14864</v>
      </c>
      <c r="E130" s="90">
        <v>42488</v>
      </c>
      <c r="F130" s="316" t="s">
        <v>1637</v>
      </c>
      <c r="G130" s="80" t="s">
        <v>2075</v>
      </c>
      <c r="H130" s="73"/>
    </row>
    <row r="131" spans="1:8" ht="94.5">
      <c r="A131" s="230">
        <v>111</v>
      </c>
      <c r="B131" s="80" t="s">
        <v>641</v>
      </c>
      <c r="C131" s="87">
        <v>13210</v>
      </c>
      <c r="D131" s="87">
        <v>13210</v>
      </c>
      <c r="E131" s="90">
        <v>42488</v>
      </c>
      <c r="F131" s="316" t="s">
        <v>1637</v>
      </c>
      <c r="G131" s="80" t="s">
        <v>2075</v>
      </c>
      <c r="H131" s="73"/>
    </row>
    <row r="132" spans="1:8" ht="94.5">
      <c r="A132" s="230">
        <v>112</v>
      </c>
      <c r="B132" s="80" t="s">
        <v>697</v>
      </c>
      <c r="C132" s="87">
        <v>3580</v>
      </c>
      <c r="D132" s="87">
        <v>3580</v>
      </c>
      <c r="E132" s="90">
        <v>42625</v>
      </c>
      <c r="F132" s="316" t="s">
        <v>698</v>
      </c>
      <c r="G132" s="80" t="s">
        <v>2075</v>
      </c>
      <c r="H132" s="73"/>
    </row>
    <row r="133" spans="1:8" ht="94.5">
      <c r="A133" s="230">
        <v>113</v>
      </c>
      <c r="B133" s="80" t="s">
        <v>699</v>
      </c>
      <c r="C133" s="87">
        <v>4470</v>
      </c>
      <c r="D133" s="87">
        <v>4470</v>
      </c>
      <c r="E133" s="90">
        <v>42625</v>
      </c>
      <c r="F133" s="316" t="s">
        <v>698</v>
      </c>
      <c r="G133" s="80" t="s">
        <v>2075</v>
      </c>
      <c r="H133" s="73"/>
    </row>
    <row r="134" spans="1:8" ht="94.5">
      <c r="A134" s="230">
        <v>114</v>
      </c>
      <c r="B134" s="80" t="s">
        <v>700</v>
      </c>
      <c r="C134" s="87">
        <v>30195</v>
      </c>
      <c r="D134" s="87">
        <v>30195</v>
      </c>
      <c r="E134" s="90">
        <v>42625</v>
      </c>
      <c r="F134" s="316" t="s">
        <v>698</v>
      </c>
      <c r="G134" s="80" t="s">
        <v>2075</v>
      </c>
      <c r="H134" s="73"/>
    </row>
    <row r="135" spans="1:15" s="7" customFormat="1" ht="70.5" customHeight="1">
      <c r="A135" s="230">
        <v>115</v>
      </c>
      <c r="B135" s="295" t="s">
        <v>1314</v>
      </c>
      <c r="C135" s="296">
        <v>12800</v>
      </c>
      <c r="D135" s="297">
        <v>0</v>
      </c>
      <c r="E135" s="298" t="s">
        <v>1315</v>
      </c>
      <c r="F135" s="320"/>
      <c r="G135" s="97" t="s">
        <v>2075</v>
      </c>
      <c r="H135" s="97"/>
      <c r="I135" s="23"/>
      <c r="J135" s="23"/>
      <c r="K135" s="23"/>
      <c r="L135" s="26"/>
      <c r="M135" s="6"/>
      <c r="N135" s="12"/>
      <c r="O135" s="27"/>
    </row>
    <row r="136" spans="1:15" s="7" customFormat="1" ht="72.75" customHeight="1">
      <c r="A136" s="230">
        <v>116</v>
      </c>
      <c r="B136" s="95" t="s">
        <v>1316</v>
      </c>
      <c r="C136" s="96">
        <v>12800</v>
      </c>
      <c r="D136" s="81">
        <v>0</v>
      </c>
      <c r="E136" s="92" t="s">
        <v>1315</v>
      </c>
      <c r="F136" s="316"/>
      <c r="G136" s="80" t="s">
        <v>2075</v>
      </c>
      <c r="H136" s="80"/>
      <c r="I136" s="23"/>
      <c r="J136" s="23"/>
      <c r="K136" s="23"/>
      <c r="L136" s="26"/>
      <c r="M136" s="6"/>
      <c r="N136" s="12"/>
      <c r="O136" s="27"/>
    </row>
    <row r="137" spans="1:15" s="7" customFormat="1" ht="69.75" customHeight="1">
      <c r="A137" s="230">
        <v>117</v>
      </c>
      <c r="B137" s="95" t="s">
        <v>1317</v>
      </c>
      <c r="C137" s="96">
        <v>12800</v>
      </c>
      <c r="D137" s="81">
        <v>0</v>
      </c>
      <c r="E137" s="92" t="s">
        <v>1315</v>
      </c>
      <c r="F137" s="316"/>
      <c r="G137" s="80" t="s">
        <v>2075</v>
      </c>
      <c r="H137" s="80"/>
      <c r="I137" s="23"/>
      <c r="J137" s="23"/>
      <c r="K137" s="23"/>
      <c r="L137" s="26"/>
      <c r="M137" s="6"/>
      <c r="N137" s="12"/>
      <c r="O137" s="27"/>
    </row>
    <row r="138" spans="1:15" s="7" customFormat="1" ht="79.5" customHeight="1">
      <c r="A138" s="230">
        <v>118</v>
      </c>
      <c r="B138" s="95" t="s">
        <v>1318</v>
      </c>
      <c r="C138" s="96">
        <v>33700</v>
      </c>
      <c r="D138" s="81">
        <v>0</v>
      </c>
      <c r="E138" s="92" t="s">
        <v>1315</v>
      </c>
      <c r="F138" s="316"/>
      <c r="G138" s="80" t="s">
        <v>2075</v>
      </c>
      <c r="H138" s="80"/>
      <c r="I138" s="23"/>
      <c r="J138" s="23"/>
      <c r="K138" s="23"/>
      <c r="L138" s="26"/>
      <c r="M138" s="6"/>
      <c r="N138" s="12"/>
      <c r="O138" s="27"/>
    </row>
    <row r="139" spans="1:15" s="7" customFormat="1" ht="68.25" customHeight="1">
      <c r="A139" s="230">
        <v>119</v>
      </c>
      <c r="B139" s="95" t="s">
        <v>1319</v>
      </c>
      <c r="C139" s="96">
        <v>33700</v>
      </c>
      <c r="D139" s="81">
        <v>0</v>
      </c>
      <c r="E139" s="92" t="s">
        <v>1315</v>
      </c>
      <c r="F139" s="316"/>
      <c r="G139" s="80" t="s">
        <v>2075</v>
      </c>
      <c r="H139" s="80"/>
      <c r="I139" s="23"/>
      <c r="J139" s="23"/>
      <c r="K139" s="23"/>
      <c r="L139" s="26"/>
      <c r="M139" s="6"/>
      <c r="N139" s="12"/>
      <c r="O139" s="27"/>
    </row>
    <row r="140" spans="1:15" s="7" customFormat="1" ht="79.5" customHeight="1">
      <c r="A140" s="230">
        <v>120</v>
      </c>
      <c r="B140" s="95" t="s">
        <v>1320</v>
      </c>
      <c r="C140" s="96">
        <v>25350</v>
      </c>
      <c r="D140" s="81">
        <v>0</v>
      </c>
      <c r="E140" s="92" t="s">
        <v>1321</v>
      </c>
      <c r="F140" s="316"/>
      <c r="G140" s="80" t="s">
        <v>2075</v>
      </c>
      <c r="H140" s="80"/>
      <c r="I140" s="23"/>
      <c r="J140" s="23"/>
      <c r="K140" s="23"/>
      <c r="L140" s="26"/>
      <c r="M140" s="6"/>
      <c r="N140" s="12"/>
      <c r="O140" s="27"/>
    </row>
    <row r="141" spans="1:15" s="7" customFormat="1" ht="69.75" customHeight="1">
      <c r="A141" s="230">
        <v>121</v>
      </c>
      <c r="B141" s="95" t="s">
        <v>1322</v>
      </c>
      <c r="C141" s="96">
        <v>25350</v>
      </c>
      <c r="D141" s="81">
        <v>0</v>
      </c>
      <c r="E141" s="95" t="s">
        <v>1321</v>
      </c>
      <c r="F141" s="316"/>
      <c r="G141" s="80" t="s">
        <v>2075</v>
      </c>
      <c r="H141" s="80"/>
      <c r="I141" s="23"/>
      <c r="J141" s="23"/>
      <c r="K141" s="23"/>
      <c r="L141" s="26"/>
      <c r="M141" s="6"/>
      <c r="N141" s="12"/>
      <c r="O141" s="27"/>
    </row>
    <row r="142" spans="1:15" ht="65.25" customHeight="1">
      <c r="A142" s="230">
        <v>122</v>
      </c>
      <c r="B142" s="80" t="s">
        <v>1323</v>
      </c>
      <c r="C142" s="81">
        <v>75000</v>
      </c>
      <c r="D142" s="81">
        <v>67500</v>
      </c>
      <c r="E142" s="94">
        <v>42733</v>
      </c>
      <c r="F142" s="316"/>
      <c r="G142" s="80" t="s">
        <v>2075</v>
      </c>
      <c r="H142" s="80"/>
      <c r="I142" s="237" t="s">
        <v>1094</v>
      </c>
      <c r="L142" s="26"/>
      <c r="M142" s="6"/>
      <c r="N142" s="12"/>
      <c r="O142" s="27"/>
    </row>
    <row r="143" spans="1:15" ht="66" customHeight="1">
      <c r="A143" s="230">
        <v>123</v>
      </c>
      <c r="B143" s="80" t="s">
        <v>1325</v>
      </c>
      <c r="C143" s="81">
        <v>12264</v>
      </c>
      <c r="D143" s="81">
        <v>0</v>
      </c>
      <c r="E143" s="94">
        <v>42733</v>
      </c>
      <c r="F143" s="316"/>
      <c r="G143" s="80" t="s">
        <v>2075</v>
      </c>
      <c r="H143" s="80"/>
      <c r="I143" s="23" t="s">
        <v>1094</v>
      </c>
      <c r="L143" s="26"/>
      <c r="M143" s="6"/>
      <c r="N143" s="12"/>
      <c r="O143" s="27"/>
    </row>
    <row r="144" spans="1:15" ht="74.25" customHeight="1">
      <c r="A144" s="230">
        <v>124</v>
      </c>
      <c r="B144" s="80" t="s">
        <v>1324</v>
      </c>
      <c r="C144" s="81">
        <v>95000</v>
      </c>
      <c r="D144" s="81">
        <v>85500.02</v>
      </c>
      <c r="E144" s="94">
        <v>42734</v>
      </c>
      <c r="F144" s="316"/>
      <c r="G144" s="80" t="s">
        <v>2075</v>
      </c>
      <c r="H144" s="80"/>
      <c r="I144" s="237" t="s">
        <v>1094</v>
      </c>
      <c r="L144" s="26"/>
      <c r="M144" s="6"/>
      <c r="N144" s="12"/>
      <c r="O144" s="27"/>
    </row>
    <row r="145" spans="1:15" ht="107.25" customHeight="1">
      <c r="A145" s="230">
        <v>125</v>
      </c>
      <c r="B145" s="80" t="s">
        <v>1328</v>
      </c>
      <c r="C145" s="81">
        <v>7000</v>
      </c>
      <c r="D145" s="81">
        <v>0</v>
      </c>
      <c r="E145" s="94">
        <v>42990</v>
      </c>
      <c r="F145" s="316" t="s">
        <v>1329</v>
      </c>
      <c r="G145" s="80" t="s">
        <v>2075</v>
      </c>
      <c r="H145" s="80"/>
      <c r="L145" s="26"/>
      <c r="M145" s="6"/>
      <c r="N145" s="12"/>
      <c r="O145" s="27"/>
    </row>
    <row r="146" spans="1:15" ht="96" customHeight="1">
      <c r="A146" s="230">
        <v>126</v>
      </c>
      <c r="B146" s="80" t="s">
        <v>1330</v>
      </c>
      <c r="C146" s="81">
        <v>9000</v>
      </c>
      <c r="D146" s="81">
        <v>0</v>
      </c>
      <c r="E146" s="94">
        <v>42990</v>
      </c>
      <c r="F146" s="316" t="s">
        <v>1821</v>
      </c>
      <c r="G146" s="80" t="s">
        <v>2075</v>
      </c>
      <c r="H146" s="80"/>
      <c r="L146" s="26"/>
      <c r="M146" s="6"/>
      <c r="N146" s="12"/>
      <c r="O146" s="27"/>
    </row>
    <row r="147" spans="1:15" ht="98.25" customHeight="1">
      <c r="A147" s="230">
        <v>127</v>
      </c>
      <c r="B147" s="80" t="s">
        <v>1998</v>
      </c>
      <c r="C147" s="81">
        <v>15800</v>
      </c>
      <c r="D147" s="81">
        <v>0</v>
      </c>
      <c r="E147" s="94">
        <v>43005</v>
      </c>
      <c r="F147" s="316" t="s">
        <v>1999</v>
      </c>
      <c r="G147" s="80" t="s">
        <v>2075</v>
      </c>
      <c r="H147" s="80"/>
      <c r="L147" s="26"/>
      <c r="M147" s="6"/>
      <c r="N147" s="12"/>
      <c r="O147" s="27"/>
    </row>
    <row r="148" spans="1:11" s="19" customFormat="1" ht="15.75">
      <c r="A148" s="83"/>
      <c r="B148" s="83" t="s">
        <v>2082</v>
      </c>
      <c r="C148" s="99">
        <f>SUM(C15:C147)</f>
        <v>6339767.24</v>
      </c>
      <c r="D148" s="99">
        <f>SUM(D15:D147)</f>
        <v>3274416.31</v>
      </c>
      <c r="E148" s="100"/>
      <c r="F148" s="318"/>
      <c r="G148" s="83"/>
      <c r="H148" s="79"/>
      <c r="I148" s="23"/>
      <c r="J148" s="23"/>
      <c r="K148" s="23"/>
    </row>
    <row r="149" spans="1:11" s="19" customFormat="1" ht="15.75">
      <c r="A149" s="83"/>
      <c r="B149" s="83"/>
      <c r="C149" s="99"/>
      <c r="D149" s="99"/>
      <c r="E149" s="100"/>
      <c r="F149" s="318"/>
      <c r="G149" s="83"/>
      <c r="H149" s="79"/>
      <c r="I149" s="23"/>
      <c r="J149" s="23"/>
      <c r="K149" s="23"/>
    </row>
    <row r="150" spans="1:8" ht="15" customHeight="1">
      <c r="A150" s="398" t="s">
        <v>1822</v>
      </c>
      <c r="B150" s="399"/>
      <c r="C150" s="399"/>
      <c r="D150" s="399"/>
      <c r="E150" s="399"/>
      <c r="F150" s="399"/>
      <c r="G150" s="400"/>
      <c r="H150" s="79"/>
    </row>
    <row r="151" spans="1:8" ht="67.5" customHeight="1">
      <c r="A151" s="80">
        <v>1</v>
      </c>
      <c r="B151" s="98" t="s">
        <v>2346</v>
      </c>
      <c r="C151" s="101">
        <v>3928.02</v>
      </c>
      <c r="D151" s="102">
        <v>0</v>
      </c>
      <c r="E151" s="94">
        <v>29952</v>
      </c>
      <c r="F151" s="316"/>
      <c r="G151" s="98" t="s">
        <v>2075</v>
      </c>
      <c r="H151" s="79" t="s">
        <v>2078</v>
      </c>
    </row>
    <row r="152" spans="1:8" ht="74.25" customHeight="1">
      <c r="A152" s="80">
        <v>2</v>
      </c>
      <c r="B152" s="80" t="s">
        <v>2341</v>
      </c>
      <c r="C152" s="101">
        <v>3810.72</v>
      </c>
      <c r="D152" s="102">
        <v>0</v>
      </c>
      <c r="E152" s="94">
        <v>29952</v>
      </c>
      <c r="F152" s="316"/>
      <c r="G152" s="98" t="s">
        <v>2075</v>
      </c>
      <c r="H152" s="79" t="s">
        <v>2078</v>
      </c>
    </row>
    <row r="153" spans="1:8" ht="63" customHeight="1">
      <c r="A153" s="80">
        <v>3</v>
      </c>
      <c r="B153" s="80" t="s">
        <v>2342</v>
      </c>
      <c r="C153" s="101">
        <v>11832</v>
      </c>
      <c r="D153" s="102">
        <v>0</v>
      </c>
      <c r="E153" s="94">
        <v>38714</v>
      </c>
      <c r="F153" s="316"/>
      <c r="G153" s="98" t="s">
        <v>2075</v>
      </c>
      <c r="H153" s="79" t="s">
        <v>2078</v>
      </c>
    </row>
    <row r="154" spans="1:8" ht="75.75" customHeight="1">
      <c r="A154" s="80">
        <v>4</v>
      </c>
      <c r="B154" s="67" t="s">
        <v>949</v>
      </c>
      <c r="C154" s="103">
        <v>3810</v>
      </c>
      <c r="D154" s="103">
        <v>0</v>
      </c>
      <c r="E154" s="89">
        <v>39010</v>
      </c>
      <c r="F154" s="316"/>
      <c r="G154" s="98" t="s">
        <v>2075</v>
      </c>
      <c r="H154" s="79" t="s">
        <v>2078</v>
      </c>
    </row>
    <row r="155" spans="1:8" ht="72.75" customHeight="1">
      <c r="A155" s="80">
        <v>5</v>
      </c>
      <c r="B155" s="67" t="s">
        <v>2342</v>
      </c>
      <c r="C155" s="103">
        <v>11832</v>
      </c>
      <c r="D155" s="103">
        <v>0</v>
      </c>
      <c r="E155" s="89">
        <v>39011</v>
      </c>
      <c r="F155" s="316"/>
      <c r="G155" s="98" t="s">
        <v>2075</v>
      </c>
      <c r="H155" s="79" t="s">
        <v>2078</v>
      </c>
    </row>
    <row r="156" spans="1:8" ht="78" customHeight="1">
      <c r="A156" s="80">
        <v>6</v>
      </c>
      <c r="B156" s="80" t="s">
        <v>2327</v>
      </c>
      <c r="C156" s="87">
        <v>6307</v>
      </c>
      <c r="D156" s="87">
        <v>0</v>
      </c>
      <c r="E156" s="91" t="s">
        <v>1652</v>
      </c>
      <c r="F156" s="316"/>
      <c r="G156" s="98" t="s">
        <v>2075</v>
      </c>
      <c r="H156" s="79" t="s">
        <v>2078</v>
      </c>
    </row>
    <row r="157" spans="1:8" ht="70.5" customHeight="1">
      <c r="A157" s="80">
        <v>7</v>
      </c>
      <c r="B157" s="80" t="s">
        <v>2338</v>
      </c>
      <c r="C157" s="101">
        <v>6600</v>
      </c>
      <c r="D157" s="102">
        <v>0</v>
      </c>
      <c r="E157" s="94">
        <v>39435</v>
      </c>
      <c r="F157" s="316"/>
      <c r="G157" s="98" t="s">
        <v>2075</v>
      </c>
      <c r="H157" s="79" t="s">
        <v>2078</v>
      </c>
    </row>
    <row r="158" spans="1:8" ht="69" customHeight="1">
      <c r="A158" s="80">
        <v>8</v>
      </c>
      <c r="B158" s="80" t="s">
        <v>2340</v>
      </c>
      <c r="C158" s="101">
        <v>3500</v>
      </c>
      <c r="D158" s="102">
        <v>0</v>
      </c>
      <c r="E158" s="94">
        <v>39437</v>
      </c>
      <c r="F158" s="316"/>
      <c r="G158" s="98" t="s">
        <v>2075</v>
      </c>
      <c r="H158" s="79" t="s">
        <v>2078</v>
      </c>
    </row>
    <row r="159" spans="1:8" ht="65.25" customHeight="1">
      <c r="A159" s="80">
        <v>9</v>
      </c>
      <c r="B159" s="98" t="s">
        <v>2344</v>
      </c>
      <c r="C159" s="101">
        <v>4000</v>
      </c>
      <c r="D159" s="102">
        <v>0</v>
      </c>
      <c r="E159" s="94">
        <v>39437</v>
      </c>
      <c r="F159" s="316"/>
      <c r="G159" s="98" t="s">
        <v>2075</v>
      </c>
      <c r="H159" s="79"/>
    </row>
    <row r="160" spans="1:8" ht="66.75" customHeight="1">
      <c r="A160" s="80">
        <v>10</v>
      </c>
      <c r="B160" s="98" t="s">
        <v>2344</v>
      </c>
      <c r="C160" s="101">
        <v>4600</v>
      </c>
      <c r="D160" s="102">
        <v>0</v>
      </c>
      <c r="E160" s="94">
        <v>39437</v>
      </c>
      <c r="F160" s="316"/>
      <c r="G160" s="98" t="s">
        <v>2075</v>
      </c>
      <c r="H160" s="79" t="s">
        <v>2078</v>
      </c>
    </row>
    <row r="161" spans="1:8" ht="63">
      <c r="A161" s="80">
        <v>11</v>
      </c>
      <c r="B161" s="67" t="s">
        <v>1476</v>
      </c>
      <c r="C161" s="103">
        <f>79920-9990</f>
        <v>69930</v>
      </c>
      <c r="D161" s="103">
        <v>0</v>
      </c>
      <c r="E161" s="89">
        <v>39441</v>
      </c>
      <c r="F161" s="316"/>
      <c r="G161" s="98" t="s">
        <v>2075</v>
      </c>
      <c r="H161" s="79" t="s">
        <v>2078</v>
      </c>
    </row>
    <row r="162" spans="1:8" ht="75" customHeight="1">
      <c r="A162" s="80">
        <v>12</v>
      </c>
      <c r="B162" s="98" t="s">
        <v>2345</v>
      </c>
      <c r="C162" s="101">
        <v>4500</v>
      </c>
      <c r="D162" s="102">
        <v>0</v>
      </c>
      <c r="E162" s="94">
        <v>39442</v>
      </c>
      <c r="F162" s="316"/>
      <c r="G162" s="98" t="s">
        <v>2075</v>
      </c>
      <c r="H162" s="79" t="s">
        <v>2078</v>
      </c>
    </row>
    <row r="163" spans="1:8" ht="72.75" customHeight="1">
      <c r="A163" s="80">
        <v>13</v>
      </c>
      <c r="B163" s="80" t="s">
        <v>2339</v>
      </c>
      <c r="C163" s="101">
        <v>18450</v>
      </c>
      <c r="D163" s="102">
        <v>0</v>
      </c>
      <c r="E163" s="94">
        <v>39442</v>
      </c>
      <c r="F163" s="316"/>
      <c r="G163" s="98" t="s">
        <v>2075</v>
      </c>
      <c r="H163" s="79" t="s">
        <v>2078</v>
      </c>
    </row>
    <row r="164" spans="1:8" ht="77.25" customHeight="1">
      <c r="A164" s="80">
        <v>14</v>
      </c>
      <c r="B164" s="98" t="s">
        <v>2347</v>
      </c>
      <c r="C164" s="101">
        <v>4600</v>
      </c>
      <c r="D164" s="102">
        <v>0</v>
      </c>
      <c r="E164" s="94">
        <v>39442</v>
      </c>
      <c r="F164" s="316"/>
      <c r="G164" s="98" t="s">
        <v>2075</v>
      </c>
      <c r="H164" s="79" t="s">
        <v>2078</v>
      </c>
    </row>
    <row r="165" spans="1:8" ht="71.25" customHeight="1">
      <c r="A165" s="80">
        <v>15</v>
      </c>
      <c r="B165" s="98" t="s">
        <v>2348</v>
      </c>
      <c r="C165" s="101">
        <v>4800</v>
      </c>
      <c r="D165" s="102">
        <v>0</v>
      </c>
      <c r="E165" s="94">
        <v>39442</v>
      </c>
      <c r="F165" s="316"/>
      <c r="G165" s="98" t="s">
        <v>2075</v>
      </c>
      <c r="H165" s="79" t="s">
        <v>2078</v>
      </c>
    </row>
    <row r="166" spans="1:8" ht="72.75" customHeight="1">
      <c r="A166" s="80">
        <v>16</v>
      </c>
      <c r="B166" s="98" t="s">
        <v>2348</v>
      </c>
      <c r="C166" s="101">
        <v>4800</v>
      </c>
      <c r="D166" s="102">
        <v>0</v>
      </c>
      <c r="E166" s="94">
        <v>39442</v>
      </c>
      <c r="F166" s="316"/>
      <c r="G166" s="98" t="s">
        <v>2075</v>
      </c>
      <c r="H166" s="79" t="s">
        <v>2078</v>
      </c>
    </row>
    <row r="167" spans="1:8" ht="81" customHeight="1">
      <c r="A167" s="80">
        <v>17</v>
      </c>
      <c r="B167" s="80" t="s">
        <v>2336</v>
      </c>
      <c r="C167" s="101">
        <v>15582</v>
      </c>
      <c r="D167" s="102">
        <v>0</v>
      </c>
      <c r="E167" s="94">
        <v>39443</v>
      </c>
      <c r="F167" s="316"/>
      <c r="G167" s="98" t="s">
        <v>2075</v>
      </c>
      <c r="H167" s="79" t="s">
        <v>2078</v>
      </c>
    </row>
    <row r="168" spans="1:8" ht="78.75" customHeight="1">
      <c r="A168" s="80">
        <v>18</v>
      </c>
      <c r="B168" s="80" t="s">
        <v>2335</v>
      </c>
      <c r="C168" s="101">
        <v>12296</v>
      </c>
      <c r="D168" s="102">
        <v>0</v>
      </c>
      <c r="E168" s="94">
        <v>39446</v>
      </c>
      <c r="F168" s="316"/>
      <c r="G168" s="98" t="s">
        <v>2075</v>
      </c>
      <c r="H168" s="79" t="s">
        <v>2078</v>
      </c>
    </row>
    <row r="169" spans="1:8" ht="81.75" customHeight="1">
      <c r="A169" s="80">
        <v>19</v>
      </c>
      <c r="B169" s="98" t="s">
        <v>2349</v>
      </c>
      <c r="C169" s="101">
        <v>3286</v>
      </c>
      <c r="D169" s="102">
        <v>0</v>
      </c>
      <c r="E169" s="94">
        <v>39446</v>
      </c>
      <c r="F169" s="316"/>
      <c r="G169" s="98" t="s">
        <v>2075</v>
      </c>
      <c r="H169" s="79" t="s">
        <v>2078</v>
      </c>
    </row>
    <row r="170" spans="1:8" ht="82.5" customHeight="1">
      <c r="A170" s="80">
        <v>20</v>
      </c>
      <c r="B170" s="98" t="s">
        <v>2349</v>
      </c>
      <c r="C170" s="101">
        <v>3286</v>
      </c>
      <c r="D170" s="102">
        <v>0</v>
      </c>
      <c r="E170" s="94">
        <v>39446</v>
      </c>
      <c r="F170" s="316"/>
      <c r="G170" s="98" t="s">
        <v>2075</v>
      </c>
      <c r="H170" s="79" t="s">
        <v>2078</v>
      </c>
    </row>
    <row r="171" spans="1:8" ht="63.75" customHeight="1">
      <c r="A171" s="80">
        <v>22</v>
      </c>
      <c r="B171" s="80" t="s">
        <v>2337</v>
      </c>
      <c r="C171" s="101">
        <v>4293</v>
      </c>
      <c r="D171" s="102">
        <v>0</v>
      </c>
      <c r="E171" s="94">
        <v>39446</v>
      </c>
      <c r="F171" s="316"/>
      <c r="G171" s="98" t="s">
        <v>2075</v>
      </c>
      <c r="H171" s="79" t="s">
        <v>2078</v>
      </c>
    </row>
    <row r="172" spans="1:8" ht="72" customHeight="1">
      <c r="A172" s="80">
        <v>23</v>
      </c>
      <c r="B172" s="67" t="s">
        <v>947</v>
      </c>
      <c r="C172" s="103">
        <v>6148</v>
      </c>
      <c r="D172" s="103">
        <v>0</v>
      </c>
      <c r="E172" s="89">
        <v>39446</v>
      </c>
      <c r="F172" s="316"/>
      <c r="G172" s="98" t="s">
        <v>2075</v>
      </c>
      <c r="H172" s="79" t="s">
        <v>2078</v>
      </c>
    </row>
    <row r="173" spans="1:8" ht="73.5" customHeight="1">
      <c r="A173" s="80">
        <v>24</v>
      </c>
      <c r="B173" s="67" t="s">
        <v>947</v>
      </c>
      <c r="C173" s="103">
        <v>6148</v>
      </c>
      <c r="D173" s="103">
        <v>0</v>
      </c>
      <c r="E173" s="89">
        <v>39447</v>
      </c>
      <c r="F173" s="316"/>
      <c r="G173" s="98" t="s">
        <v>2075</v>
      </c>
      <c r="H173" s="79" t="s">
        <v>2078</v>
      </c>
    </row>
    <row r="174" spans="1:8" ht="66.75" customHeight="1">
      <c r="A174" s="80">
        <v>25</v>
      </c>
      <c r="B174" s="67" t="s">
        <v>948</v>
      </c>
      <c r="C174" s="103">
        <v>5194</v>
      </c>
      <c r="D174" s="103">
        <v>0</v>
      </c>
      <c r="E174" s="89">
        <v>39448</v>
      </c>
      <c r="F174" s="316"/>
      <c r="G174" s="98" t="s">
        <v>2075</v>
      </c>
      <c r="H174" s="79" t="s">
        <v>2078</v>
      </c>
    </row>
    <row r="175" spans="1:8" ht="65.25" customHeight="1">
      <c r="A175" s="80">
        <v>26</v>
      </c>
      <c r="B175" s="67" t="s">
        <v>948</v>
      </c>
      <c r="C175" s="103">
        <v>5194</v>
      </c>
      <c r="D175" s="103">
        <v>0</v>
      </c>
      <c r="E175" s="89">
        <v>39448</v>
      </c>
      <c r="F175" s="316"/>
      <c r="G175" s="98" t="s">
        <v>2075</v>
      </c>
      <c r="H175" s="79" t="s">
        <v>2078</v>
      </c>
    </row>
    <row r="176" spans="1:8" ht="78.75" customHeight="1">
      <c r="A176" s="80">
        <v>27</v>
      </c>
      <c r="B176" s="67" t="s">
        <v>948</v>
      </c>
      <c r="C176" s="103">
        <v>5194</v>
      </c>
      <c r="D176" s="103">
        <v>0</v>
      </c>
      <c r="E176" s="89">
        <v>39448</v>
      </c>
      <c r="F176" s="316"/>
      <c r="G176" s="98" t="s">
        <v>2075</v>
      </c>
      <c r="H176" s="79" t="s">
        <v>2078</v>
      </c>
    </row>
    <row r="177" spans="1:8" ht="72" customHeight="1">
      <c r="A177" s="80">
        <v>29</v>
      </c>
      <c r="B177" s="67" t="s">
        <v>2344</v>
      </c>
      <c r="C177" s="103">
        <v>4000</v>
      </c>
      <c r="D177" s="103">
        <v>0</v>
      </c>
      <c r="E177" s="89">
        <v>39448</v>
      </c>
      <c r="F177" s="316"/>
      <c r="G177" s="98" t="s">
        <v>2075</v>
      </c>
      <c r="H177" s="79" t="s">
        <v>2078</v>
      </c>
    </row>
    <row r="178" spans="1:8" ht="71.25" customHeight="1">
      <c r="A178" s="80">
        <v>30</v>
      </c>
      <c r="B178" s="67" t="s">
        <v>2344</v>
      </c>
      <c r="C178" s="103">
        <v>4000</v>
      </c>
      <c r="D178" s="103">
        <v>0</v>
      </c>
      <c r="E178" s="89">
        <v>39449</v>
      </c>
      <c r="F178" s="316"/>
      <c r="G178" s="98" t="s">
        <v>2075</v>
      </c>
      <c r="H178" s="79" t="s">
        <v>2078</v>
      </c>
    </row>
    <row r="179" spans="1:8" ht="68.25" customHeight="1">
      <c r="A179" s="80">
        <v>31</v>
      </c>
      <c r="B179" s="67" t="s">
        <v>2344</v>
      </c>
      <c r="C179" s="103">
        <v>4000</v>
      </c>
      <c r="D179" s="103">
        <v>0</v>
      </c>
      <c r="E179" s="89">
        <v>39450</v>
      </c>
      <c r="F179" s="316"/>
      <c r="G179" s="98" t="s">
        <v>2075</v>
      </c>
      <c r="H179" s="79" t="s">
        <v>2078</v>
      </c>
    </row>
    <row r="180" spans="1:8" ht="63">
      <c r="A180" s="80">
        <v>32</v>
      </c>
      <c r="B180" s="67" t="s">
        <v>927</v>
      </c>
      <c r="C180" s="103">
        <v>3021</v>
      </c>
      <c r="D180" s="103">
        <v>0</v>
      </c>
      <c r="E180" s="89">
        <v>39499</v>
      </c>
      <c r="F180" s="316"/>
      <c r="G180" s="98" t="s">
        <v>2075</v>
      </c>
      <c r="H180" s="79" t="s">
        <v>2078</v>
      </c>
    </row>
    <row r="181" spans="1:8" ht="63">
      <c r="A181" s="80">
        <v>33</v>
      </c>
      <c r="B181" s="67" t="s">
        <v>926</v>
      </c>
      <c r="C181" s="103">
        <v>17990</v>
      </c>
      <c r="D181" s="103">
        <v>0</v>
      </c>
      <c r="E181" s="89">
        <v>39538</v>
      </c>
      <c r="F181" s="316"/>
      <c r="G181" s="98" t="s">
        <v>2075</v>
      </c>
      <c r="H181" s="79" t="s">
        <v>2078</v>
      </c>
    </row>
    <row r="182" spans="1:8" ht="73.5" customHeight="1">
      <c r="A182" s="80">
        <v>34</v>
      </c>
      <c r="B182" s="67" t="s">
        <v>946</v>
      </c>
      <c r="C182" s="103">
        <v>10171</v>
      </c>
      <c r="D182" s="103">
        <v>0</v>
      </c>
      <c r="E182" s="89">
        <v>39617</v>
      </c>
      <c r="F182" s="316"/>
      <c r="G182" s="98" t="s">
        <v>2075</v>
      </c>
      <c r="H182" s="79" t="s">
        <v>2078</v>
      </c>
    </row>
    <row r="183" spans="1:8" ht="63">
      <c r="A183" s="80">
        <v>35</v>
      </c>
      <c r="B183" s="80" t="s">
        <v>924</v>
      </c>
      <c r="C183" s="104">
        <v>6876.6</v>
      </c>
      <c r="D183" s="102">
        <v>0</v>
      </c>
      <c r="E183" s="94">
        <v>39793</v>
      </c>
      <c r="F183" s="316"/>
      <c r="G183" s="98" t="s">
        <v>2075</v>
      </c>
      <c r="H183" s="79" t="s">
        <v>2078</v>
      </c>
    </row>
    <row r="184" spans="1:8" ht="69" customHeight="1">
      <c r="A184" s="80">
        <v>36</v>
      </c>
      <c r="B184" s="80" t="s">
        <v>925</v>
      </c>
      <c r="C184" s="104">
        <v>6876.61</v>
      </c>
      <c r="D184" s="102">
        <v>0</v>
      </c>
      <c r="E184" s="94">
        <v>39800</v>
      </c>
      <c r="F184" s="316"/>
      <c r="G184" s="98" t="s">
        <v>2075</v>
      </c>
      <c r="H184" s="79" t="s">
        <v>2078</v>
      </c>
    </row>
    <row r="185" spans="1:8" ht="76.5" customHeight="1">
      <c r="A185" s="80">
        <v>37</v>
      </c>
      <c r="B185" s="98" t="s">
        <v>2351</v>
      </c>
      <c r="C185" s="101">
        <v>6876.61</v>
      </c>
      <c r="D185" s="102">
        <v>0</v>
      </c>
      <c r="E185" s="94">
        <v>39800</v>
      </c>
      <c r="F185" s="316"/>
      <c r="G185" s="98" t="s">
        <v>2075</v>
      </c>
      <c r="H185" s="79" t="s">
        <v>2078</v>
      </c>
    </row>
    <row r="186" spans="1:8" ht="63">
      <c r="A186" s="80">
        <v>38</v>
      </c>
      <c r="B186" s="98" t="s">
        <v>2352</v>
      </c>
      <c r="C186" s="104">
        <v>6876.61</v>
      </c>
      <c r="D186" s="102">
        <v>0</v>
      </c>
      <c r="E186" s="94">
        <v>39800</v>
      </c>
      <c r="F186" s="316"/>
      <c r="G186" s="98" t="s">
        <v>2075</v>
      </c>
      <c r="H186" s="79" t="s">
        <v>2078</v>
      </c>
    </row>
    <row r="187" spans="1:8" ht="63">
      <c r="A187" s="80">
        <v>39</v>
      </c>
      <c r="B187" s="80" t="s">
        <v>2353</v>
      </c>
      <c r="C187" s="104">
        <v>4663.24</v>
      </c>
      <c r="D187" s="102">
        <v>0</v>
      </c>
      <c r="E187" s="94">
        <v>39804</v>
      </c>
      <c r="F187" s="316"/>
      <c r="G187" s="98" t="s">
        <v>2075</v>
      </c>
      <c r="H187" s="79" t="s">
        <v>2078</v>
      </c>
    </row>
    <row r="188" spans="1:8" ht="72" customHeight="1">
      <c r="A188" s="80">
        <v>40</v>
      </c>
      <c r="B188" s="98" t="s">
        <v>2350</v>
      </c>
      <c r="C188" s="101">
        <v>31572.19</v>
      </c>
      <c r="D188" s="102">
        <v>19206.49</v>
      </c>
      <c r="E188" s="94">
        <v>39808</v>
      </c>
      <c r="F188" s="316"/>
      <c r="G188" s="98" t="s">
        <v>2075</v>
      </c>
      <c r="H188" s="79" t="s">
        <v>2078</v>
      </c>
    </row>
    <row r="189" spans="1:8" ht="73.5" customHeight="1">
      <c r="A189" s="80">
        <v>41</v>
      </c>
      <c r="B189" s="80" t="s">
        <v>2328</v>
      </c>
      <c r="C189" s="87">
        <v>11800</v>
      </c>
      <c r="D189" s="87">
        <v>0</v>
      </c>
      <c r="E189" s="91" t="s">
        <v>2329</v>
      </c>
      <c r="F189" s="316"/>
      <c r="G189" s="98" t="s">
        <v>2075</v>
      </c>
      <c r="H189" s="79" t="s">
        <v>2078</v>
      </c>
    </row>
    <row r="190" spans="1:8" ht="73.5" customHeight="1">
      <c r="A190" s="80">
        <v>42</v>
      </c>
      <c r="B190" s="80" t="s">
        <v>2330</v>
      </c>
      <c r="C190" s="87">
        <v>3075</v>
      </c>
      <c r="D190" s="87">
        <v>0</v>
      </c>
      <c r="E190" s="91" t="s">
        <v>2329</v>
      </c>
      <c r="F190" s="316"/>
      <c r="G190" s="98" t="s">
        <v>2075</v>
      </c>
      <c r="H190" s="79" t="s">
        <v>2078</v>
      </c>
    </row>
    <row r="191" spans="1:8" ht="75.75" customHeight="1">
      <c r="A191" s="80">
        <v>43</v>
      </c>
      <c r="B191" s="80" t="s">
        <v>2330</v>
      </c>
      <c r="C191" s="87">
        <v>3523</v>
      </c>
      <c r="D191" s="87">
        <v>0</v>
      </c>
      <c r="E191" s="91" t="s">
        <v>2331</v>
      </c>
      <c r="F191" s="316"/>
      <c r="G191" s="98" t="s">
        <v>2075</v>
      </c>
      <c r="H191" s="79" t="s">
        <v>2078</v>
      </c>
    </row>
    <row r="192" spans="1:8" ht="70.5" customHeight="1">
      <c r="A192" s="80">
        <v>44</v>
      </c>
      <c r="B192" s="80" t="s">
        <v>2332</v>
      </c>
      <c r="C192" s="87">
        <v>6200</v>
      </c>
      <c r="D192" s="87">
        <v>0</v>
      </c>
      <c r="E192" s="91" t="s">
        <v>2329</v>
      </c>
      <c r="F192" s="316"/>
      <c r="G192" s="98" t="s">
        <v>2075</v>
      </c>
      <c r="H192" s="79" t="s">
        <v>2078</v>
      </c>
    </row>
    <row r="193" spans="1:8" ht="75.75" customHeight="1">
      <c r="A193" s="80">
        <v>45</v>
      </c>
      <c r="B193" s="67" t="s">
        <v>928</v>
      </c>
      <c r="C193" s="103">
        <v>10806</v>
      </c>
      <c r="D193" s="103">
        <v>10806</v>
      </c>
      <c r="E193" s="89">
        <v>40758</v>
      </c>
      <c r="F193" s="316"/>
      <c r="G193" s="98" t="s">
        <v>2075</v>
      </c>
      <c r="H193" s="79" t="s">
        <v>2078</v>
      </c>
    </row>
    <row r="194" spans="1:8" ht="81.75" customHeight="1">
      <c r="A194" s="80">
        <v>46</v>
      </c>
      <c r="B194" s="67" t="s">
        <v>930</v>
      </c>
      <c r="C194" s="103">
        <v>4000</v>
      </c>
      <c r="D194" s="103">
        <v>0</v>
      </c>
      <c r="E194" s="89">
        <v>40858</v>
      </c>
      <c r="F194" s="316"/>
      <c r="G194" s="98" t="s">
        <v>2075</v>
      </c>
      <c r="H194" s="79" t="s">
        <v>2078</v>
      </c>
    </row>
    <row r="195" spans="1:8" ht="75" customHeight="1">
      <c r="A195" s="80">
        <v>47</v>
      </c>
      <c r="B195" s="67" t="s">
        <v>931</v>
      </c>
      <c r="C195" s="103">
        <v>4500</v>
      </c>
      <c r="D195" s="103">
        <v>0</v>
      </c>
      <c r="E195" s="89">
        <v>40858</v>
      </c>
      <c r="F195" s="316"/>
      <c r="G195" s="98" t="s">
        <v>2075</v>
      </c>
      <c r="H195" s="79" t="s">
        <v>2078</v>
      </c>
    </row>
    <row r="196" spans="1:8" ht="72.75" customHeight="1">
      <c r="A196" s="80">
        <v>48</v>
      </c>
      <c r="B196" s="67" t="s">
        <v>932</v>
      </c>
      <c r="C196" s="103">
        <v>4800</v>
      </c>
      <c r="D196" s="103">
        <v>0</v>
      </c>
      <c r="E196" s="89">
        <v>40858</v>
      </c>
      <c r="F196" s="316"/>
      <c r="G196" s="98" t="s">
        <v>2075</v>
      </c>
      <c r="H196" s="79" t="s">
        <v>2078</v>
      </c>
    </row>
    <row r="197" spans="1:8" ht="63">
      <c r="A197" s="80">
        <v>49</v>
      </c>
      <c r="B197" s="67" t="s">
        <v>933</v>
      </c>
      <c r="C197" s="103">
        <v>4800</v>
      </c>
      <c r="D197" s="103">
        <v>0</v>
      </c>
      <c r="E197" s="89">
        <v>40858</v>
      </c>
      <c r="F197" s="316"/>
      <c r="G197" s="98" t="s">
        <v>2075</v>
      </c>
      <c r="H197" s="79" t="s">
        <v>2078</v>
      </c>
    </row>
    <row r="198" spans="1:8" ht="63">
      <c r="A198" s="80">
        <v>50</v>
      </c>
      <c r="B198" s="67" t="s">
        <v>934</v>
      </c>
      <c r="C198" s="103">
        <v>4800</v>
      </c>
      <c r="D198" s="103">
        <v>0</v>
      </c>
      <c r="E198" s="89">
        <v>40858</v>
      </c>
      <c r="F198" s="316"/>
      <c r="G198" s="98" t="s">
        <v>2075</v>
      </c>
      <c r="H198" s="79" t="s">
        <v>2078</v>
      </c>
    </row>
    <row r="199" spans="1:8" ht="63">
      <c r="A199" s="80">
        <v>51</v>
      </c>
      <c r="B199" s="67" t="s">
        <v>935</v>
      </c>
      <c r="C199" s="103">
        <v>5250</v>
      </c>
      <c r="D199" s="103">
        <v>0</v>
      </c>
      <c r="E199" s="89">
        <v>40858</v>
      </c>
      <c r="F199" s="316"/>
      <c r="G199" s="98" t="s">
        <v>2075</v>
      </c>
      <c r="H199" s="79" t="s">
        <v>2078</v>
      </c>
    </row>
    <row r="200" spans="1:8" ht="63">
      <c r="A200" s="80">
        <v>52</v>
      </c>
      <c r="B200" s="67" t="s">
        <v>936</v>
      </c>
      <c r="C200" s="103">
        <v>4400</v>
      </c>
      <c r="D200" s="103">
        <v>0</v>
      </c>
      <c r="E200" s="89">
        <v>40858</v>
      </c>
      <c r="F200" s="316"/>
      <c r="G200" s="98" t="s">
        <v>2075</v>
      </c>
      <c r="H200" s="79" t="s">
        <v>2078</v>
      </c>
    </row>
    <row r="201" spans="1:8" ht="63">
      <c r="A201" s="80">
        <v>53</v>
      </c>
      <c r="B201" s="67" t="s">
        <v>937</v>
      </c>
      <c r="C201" s="103">
        <v>7500</v>
      </c>
      <c r="D201" s="103">
        <v>0</v>
      </c>
      <c r="E201" s="89">
        <v>40858</v>
      </c>
      <c r="F201" s="316"/>
      <c r="G201" s="98" t="s">
        <v>2075</v>
      </c>
      <c r="H201" s="79" t="s">
        <v>2078</v>
      </c>
    </row>
    <row r="202" spans="1:8" ht="63">
      <c r="A202" s="80">
        <v>54</v>
      </c>
      <c r="B202" s="67" t="s">
        <v>929</v>
      </c>
      <c r="C202" s="103">
        <v>3200</v>
      </c>
      <c r="D202" s="103">
        <v>0</v>
      </c>
      <c r="E202" s="89">
        <v>40864</v>
      </c>
      <c r="F202" s="316"/>
      <c r="G202" s="98" t="s">
        <v>2075</v>
      </c>
      <c r="H202" s="79" t="s">
        <v>2078</v>
      </c>
    </row>
    <row r="203" spans="1:8" ht="63">
      <c r="A203" s="80">
        <v>55</v>
      </c>
      <c r="B203" s="67" t="s">
        <v>938</v>
      </c>
      <c r="C203" s="103">
        <v>15070</v>
      </c>
      <c r="D203" s="103">
        <v>15070</v>
      </c>
      <c r="E203" s="89">
        <v>41108</v>
      </c>
      <c r="F203" s="316"/>
      <c r="G203" s="98" t="s">
        <v>2075</v>
      </c>
      <c r="H203" s="79" t="s">
        <v>2078</v>
      </c>
    </row>
    <row r="204" spans="1:8" ht="65.25" customHeight="1">
      <c r="A204" s="80">
        <v>56</v>
      </c>
      <c r="B204" s="67" t="s">
        <v>943</v>
      </c>
      <c r="C204" s="103">
        <v>24350</v>
      </c>
      <c r="D204" s="103">
        <v>0</v>
      </c>
      <c r="E204" s="89">
        <v>41204</v>
      </c>
      <c r="F204" s="316"/>
      <c r="G204" s="98" t="s">
        <v>2075</v>
      </c>
      <c r="H204" s="79" t="s">
        <v>2078</v>
      </c>
    </row>
    <row r="205" spans="1:8" ht="88.5" customHeight="1">
      <c r="A205" s="80">
        <v>57</v>
      </c>
      <c r="B205" s="67" t="s">
        <v>943</v>
      </c>
      <c r="C205" s="103">
        <v>24350</v>
      </c>
      <c r="D205" s="103">
        <v>0</v>
      </c>
      <c r="E205" s="89">
        <v>41205</v>
      </c>
      <c r="F205" s="316"/>
      <c r="G205" s="98" t="s">
        <v>2075</v>
      </c>
      <c r="H205" s="79" t="s">
        <v>2078</v>
      </c>
    </row>
    <row r="206" spans="1:8" ht="63">
      <c r="A206" s="80">
        <v>58</v>
      </c>
      <c r="B206" s="67" t="s">
        <v>939</v>
      </c>
      <c r="C206" s="103">
        <v>3550</v>
      </c>
      <c r="D206" s="103">
        <v>3550</v>
      </c>
      <c r="E206" s="89">
        <v>41227</v>
      </c>
      <c r="F206" s="316"/>
      <c r="G206" s="98" t="s">
        <v>2075</v>
      </c>
      <c r="H206" s="79" t="s">
        <v>2078</v>
      </c>
    </row>
    <row r="207" spans="1:8" ht="63">
      <c r="A207" s="80">
        <v>59</v>
      </c>
      <c r="B207" s="67" t="s">
        <v>940</v>
      </c>
      <c r="C207" s="103">
        <v>4337</v>
      </c>
      <c r="D207" s="103">
        <v>4337</v>
      </c>
      <c r="E207" s="89">
        <v>41234</v>
      </c>
      <c r="F207" s="316"/>
      <c r="G207" s="98" t="s">
        <v>2075</v>
      </c>
      <c r="H207" s="79" t="s">
        <v>2078</v>
      </c>
    </row>
    <row r="208" spans="1:8" ht="63">
      <c r="A208" s="80">
        <v>60</v>
      </c>
      <c r="B208" s="67" t="s">
        <v>2006</v>
      </c>
      <c r="C208" s="103">
        <v>2550</v>
      </c>
      <c r="D208" s="103">
        <v>2550</v>
      </c>
      <c r="E208" s="89">
        <v>41254</v>
      </c>
      <c r="F208" s="316"/>
      <c r="G208" s="98" t="s">
        <v>2075</v>
      </c>
      <c r="H208" s="105"/>
    </row>
    <row r="209" spans="1:8" ht="73.5" customHeight="1">
      <c r="A209" s="80">
        <v>61</v>
      </c>
      <c r="B209" s="67" t="s">
        <v>2346</v>
      </c>
      <c r="C209" s="103">
        <v>7200</v>
      </c>
      <c r="D209" s="103">
        <v>0</v>
      </c>
      <c r="E209" s="89">
        <v>41319</v>
      </c>
      <c r="F209" s="316"/>
      <c r="G209" s="98" t="s">
        <v>2075</v>
      </c>
      <c r="H209" s="79" t="s">
        <v>2078</v>
      </c>
    </row>
    <row r="210" spans="1:8" ht="72.75" customHeight="1">
      <c r="A210" s="80">
        <v>62</v>
      </c>
      <c r="B210" s="67" t="s">
        <v>958</v>
      </c>
      <c r="C210" s="103">
        <v>8250</v>
      </c>
      <c r="D210" s="103">
        <v>0</v>
      </c>
      <c r="E210" s="89">
        <v>41324</v>
      </c>
      <c r="F210" s="316"/>
      <c r="G210" s="98" t="s">
        <v>2075</v>
      </c>
      <c r="H210" s="79" t="s">
        <v>2078</v>
      </c>
    </row>
    <row r="211" spans="1:8" ht="63.75" customHeight="1">
      <c r="A211" s="80">
        <v>63</v>
      </c>
      <c r="B211" s="67" t="s">
        <v>957</v>
      </c>
      <c r="C211" s="103">
        <v>6368.63</v>
      </c>
      <c r="D211" s="103">
        <v>0</v>
      </c>
      <c r="E211" s="89">
        <v>41332</v>
      </c>
      <c r="F211" s="316"/>
      <c r="G211" s="98" t="s">
        <v>2075</v>
      </c>
      <c r="H211" s="79" t="s">
        <v>2078</v>
      </c>
    </row>
    <row r="212" spans="1:8" ht="76.5" customHeight="1">
      <c r="A212" s="80">
        <v>64</v>
      </c>
      <c r="B212" s="67" t="s">
        <v>957</v>
      </c>
      <c r="C212" s="103">
        <v>6368.63</v>
      </c>
      <c r="D212" s="103">
        <v>0</v>
      </c>
      <c r="E212" s="89">
        <v>41332</v>
      </c>
      <c r="F212" s="316"/>
      <c r="G212" s="98" t="s">
        <v>2075</v>
      </c>
      <c r="H212" s="79" t="s">
        <v>2078</v>
      </c>
    </row>
    <row r="213" spans="1:8" ht="65.25" customHeight="1">
      <c r="A213" s="80">
        <v>65</v>
      </c>
      <c r="B213" s="67" t="s">
        <v>957</v>
      </c>
      <c r="C213" s="103">
        <v>6368.62</v>
      </c>
      <c r="D213" s="103">
        <v>0</v>
      </c>
      <c r="E213" s="89">
        <v>41332</v>
      </c>
      <c r="F213" s="316"/>
      <c r="G213" s="98" t="s">
        <v>2075</v>
      </c>
      <c r="H213" s="79" t="s">
        <v>2078</v>
      </c>
    </row>
    <row r="214" spans="1:8" ht="66.75" customHeight="1">
      <c r="A214" s="80">
        <v>66</v>
      </c>
      <c r="B214" s="67" t="s">
        <v>957</v>
      </c>
      <c r="C214" s="103">
        <v>6368.62</v>
      </c>
      <c r="D214" s="103">
        <v>0</v>
      </c>
      <c r="E214" s="89">
        <v>41332</v>
      </c>
      <c r="F214" s="316"/>
      <c r="G214" s="98" t="s">
        <v>2075</v>
      </c>
      <c r="H214" s="79" t="s">
        <v>2078</v>
      </c>
    </row>
    <row r="215" spans="1:8" ht="86.25" customHeight="1">
      <c r="A215" s="80">
        <v>67</v>
      </c>
      <c r="B215" s="67" t="s">
        <v>957</v>
      </c>
      <c r="C215" s="103">
        <v>6368.63</v>
      </c>
      <c r="D215" s="103">
        <v>0</v>
      </c>
      <c r="E215" s="89">
        <v>41332</v>
      </c>
      <c r="F215" s="316"/>
      <c r="G215" s="98" t="s">
        <v>2075</v>
      </c>
      <c r="H215" s="79" t="s">
        <v>2078</v>
      </c>
    </row>
    <row r="216" spans="1:8" ht="81.75" customHeight="1">
      <c r="A216" s="80">
        <v>68</v>
      </c>
      <c r="B216" s="67" t="s">
        <v>957</v>
      </c>
      <c r="C216" s="103">
        <v>6368.63</v>
      </c>
      <c r="D216" s="103">
        <v>0</v>
      </c>
      <c r="E216" s="89">
        <v>41332</v>
      </c>
      <c r="F216" s="316"/>
      <c r="G216" s="98" t="s">
        <v>2075</v>
      </c>
      <c r="H216" s="79" t="s">
        <v>2078</v>
      </c>
    </row>
    <row r="217" spans="1:8" ht="72" customHeight="1">
      <c r="A217" s="80">
        <v>69</v>
      </c>
      <c r="B217" s="67" t="s">
        <v>957</v>
      </c>
      <c r="C217" s="103">
        <v>6368.62</v>
      </c>
      <c r="D217" s="103">
        <v>0</v>
      </c>
      <c r="E217" s="89">
        <v>41332</v>
      </c>
      <c r="F217" s="316"/>
      <c r="G217" s="98" t="s">
        <v>2075</v>
      </c>
      <c r="H217" s="79" t="s">
        <v>2078</v>
      </c>
    </row>
    <row r="218" spans="1:8" ht="78.75" customHeight="1">
      <c r="A218" s="80">
        <v>70</v>
      </c>
      <c r="B218" s="67" t="s">
        <v>957</v>
      </c>
      <c r="C218" s="103">
        <v>6368.62</v>
      </c>
      <c r="D218" s="103">
        <v>0</v>
      </c>
      <c r="E218" s="89">
        <v>41332</v>
      </c>
      <c r="F218" s="316"/>
      <c r="G218" s="98" t="s">
        <v>2075</v>
      </c>
      <c r="H218" s="79" t="s">
        <v>2078</v>
      </c>
    </row>
    <row r="219" spans="1:8" ht="69" customHeight="1">
      <c r="A219" s="80">
        <v>71</v>
      </c>
      <c r="B219" s="67" t="s">
        <v>955</v>
      </c>
      <c r="C219" s="103">
        <v>4700</v>
      </c>
      <c r="D219" s="103">
        <v>0</v>
      </c>
      <c r="E219" s="89">
        <v>41352</v>
      </c>
      <c r="F219" s="316"/>
      <c r="G219" s="98" t="s">
        <v>2075</v>
      </c>
      <c r="H219" s="79" t="s">
        <v>2078</v>
      </c>
    </row>
    <row r="220" spans="1:8" ht="69" customHeight="1">
      <c r="A220" s="80">
        <v>72</v>
      </c>
      <c r="B220" s="67" t="s">
        <v>956</v>
      </c>
      <c r="C220" s="103">
        <v>4700</v>
      </c>
      <c r="D220" s="103">
        <v>0</v>
      </c>
      <c r="E220" s="89">
        <v>41352</v>
      </c>
      <c r="F220" s="316"/>
      <c r="G220" s="98" t="s">
        <v>2075</v>
      </c>
      <c r="H220" s="79" t="s">
        <v>2078</v>
      </c>
    </row>
    <row r="221" spans="1:8" ht="75.75" customHeight="1">
      <c r="A221" s="80">
        <v>73</v>
      </c>
      <c r="B221" s="67" t="s">
        <v>1023</v>
      </c>
      <c r="C221" s="103">
        <v>3070</v>
      </c>
      <c r="D221" s="103">
        <v>0</v>
      </c>
      <c r="E221" s="89">
        <v>41429</v>
      </c>
      <c r="F221" s="316"/>
      <c r="G221" s="98" t="s">
        <v>2075</v>
      </c>
      <c r="H221" s="79" t="s">
        <v>2078</v>
      </c>
    </row>
    <row r="222" spans="1:8" ht="77.25" customHeight="1">
      <c r="A222" s="80">
        <v>74</v>
      </c>
      <c r="B222" s="67" t="s">
        <v>951</v>
      </c>
      <c r="C222" s="103">
        <v>4100</v>
      </c>
      <c r="D222" s="103">
        <v>0</v>
      </c>
      <c r="E222" s="89">
        <v>41561</v>
      </c>
      <c r="F222" s="316"/>
      <c r="G222" s="98" t="s">
        <v>2075</v>
      </c>
      <c r="H222" s="79" t="s">
        <v>2078</v>
      </c>
    </row>
    <row r="223" spans="1:8" ht="67.5" customHeight="1">
      <c r="A223" s="80">
        <v>75</v>
      </c>
      <c r="B223" s="67" t="s">
        <v>952</v>
      </c>
      <c r="C223" s="103">
        <v>5503.6</v>
      </c>
      <c r="D223" s="103">
        <v>0</v>
      </c>
      <c r="E223" s="89">
        <v>41821</v>
      </c>
      <c r="F223" s="316"/>
      <c r="G223" s="98" t="s">
        <v>2075</v>
      </c>
      <c r="H223" s="79" t="s">
        <v>2078</v>
      </c>
    </row>
    <row r="224" spans="1:8" ht="64.5" customHeight="1">
      <c r="A224" s="80">
        <v>76</v>
      </c>
      <c r="B224" s="67" t="s">
        <v>1019</v>
      </c>
      <c r="C224" s="103">
        <v>5478.43</v>
      </c>
      <c r="D224" s="103">
        <v>0</v>
      </c>
      <c r="E224" s="89">
        <v>41821</v>
      </c>
      <c r="F224" s="316"/>
      <c r="G224" s="98" t="s">
        <v>2075</v>
      </c>
      <c r="H224" s="79" t="s">
        <v>2078</v>
      </c>
    </row>
    <row r="225" spans="1:8" ht="75" customHeight="1">
      <c r="A225" s="80">
        <v>77</v>
      </c>
      <c r="B225" s="67" t="s">
        <v>1019</v>
      </c>
      <c r="C225" s="103">
        <v>5478.43</v>
      </c>
      <c r="D225" s="103">
        <v>0</v>
      </c>
      <c r="E225" s="89">
        <v>41821</v>
      </c>
      <c r="F225" s="316"/>
      <c r="G225" s="98" t="s">
        <v>2075</v>
      </c>
      <c r="H225" s="79" t="s">
        <v>2078</v>
      </c>
    </row>
    <row r="226" spans="1:8" ht="79.5" customHeight="1">
      <c r="A226" s="80">
        <v>78</v>
      </c>
      <c r="B226" s="67" t="s">
        <v>1019</v>
      </c>
      <c r="C226" s="103">
        <v>5478.43</v>
      </c>
      <c r="D226" s="103">
        <v>0</v>
      </c>
      <c r="E226" s="89">
        <v>41821</v>
      </c>
      <c r="F226" s="316"/>
      <c r="G226" s="98" t="s">
        <v>2075</v>
      </c>
      <c r="H226" s="79" t="s">
        <v>2078</v>
      </c>
    </row>
    <row r="227" spans="1:8" ht="70.5" customHeight="1">
      <c r="A227" s="80">
        <v>79</v>
      </c>
      <c r="B227" s="67" t="s">
        <v>1018</v>
      </c>
      <c r="C227" s="103">
        <v>3573.13</v>
      </c>
      <c r="D227" s="103">
        <v>0</v>
      </c>
      <c r="E227" s="89">
        <v>41821</v>
      </c>
      <c r="F227" s="316"/>
      <c r="G227" s="98" t="s">
        <v>2075</v>
      </c>
      <c r="H227" s="79" t="s">
        <v>2078</v>
      </c>
    </row>
    <row r="228" spans="1:8" ht="72.75" customHeight="1">
      <c r="A228" s="80">
        <v>80</v>
      </c>
      <c r="B228" s="67" t="s">
        <v>953</v>
      </c>
      <c r="C228" s="103">
        <v>5863.8</v>
      </c>
      <c r="D228" s="103">
        <v>0</v>
      </c>
      <c r="E228" s="89">
        <v>41822</v>
      </c>
      <c r="F228" s="316"/>
      <c r="G228" s="98" t="s">
        <v>2075</v>
      </c>
      <c r="H228" s="79" t="s">
        <v>2078</v>
      </c>
    </row>
    <row r="229" spans="1:8" ht="72.75" customHeight="1">
      <c r="A229" s="80">
        <v>81</v>
      </c>
      <c r="B229" s="67" t="s">
        <v>944</v>
      </c>
      <c r="C229" s="103">
        <v>36500</v>
      </c>
      <c r="D229" s="103">
        <v>0</v>
      </c>
      <c r="E229" s="89">
        <v>42368</v>
      </c>
      <c r="F229" s="316"/>
      <c r="G229" s="98" t="s">
        <v>2075</v>
      </c>
      <c r="H229" s="79" t="s">
        <v>2078</v>
      </c>
    </row>
    <row r="230" spans="1:8" ht="74.25" customHeight="1">
      <c r="A230" s="80">
        <v>82</v>
      </c>
      <c r="B230" s="67" t="s">
        <v>964</v>
      </c>
      <c r="C230" s="103">
        <v>4840</v>
      </c>
      <c r="D230" s="103">
        <v>0</v>
      </c>
      <c r="E230" s="89">
        <v>42368</v>
      </c>
      <c r="F230" s="316"/>
      <c r="G230" s="98" t="s">
        <v>2075</v>
      </c>
      <c r="H230" s="79" t="s">
        <v>2078</v>
      </c>
    </row>
    <row r="231" spans="1:8" ht="77.25" customHeight="1">
      <c r="A231" s="80">
        <v>83</v>
      </c>
      <c r="B231" s="67" t="s">
        <v>965</v>
      </c>
      <c r="C231" s="103">
        <v>7274.9</v>
      </c>
      <c r="D231" s="103">
        <v>0</v>
      </c>
      <c r="E231" s="89">
        <v>42117</v>
      </c>
      <c r="F231" s="316"/>
      <c r="G231" s="98" t="s">
        <v>2075</v>
      </c>
      <c r="H231" s="79" t="s">
        <v>2078</v>
      </c>
    </row>
    <row r="232" spans="1:8" ht="68.25" customHeight="1">
      <c r="A232" s="80">
        <v>84</v>
      </c>
      <c r="B232" s="67" t="s">
        <v>1020</v>
      </c>
      <c r="C232" s="103">
        <v>4112.4</v>
      </c>
      <c r="D232" s="103">
        <v>0</v>
      </c>
      <c r="E232" s="89">
        <v>42117</v>
      </c>
      <c r="F232" s="316"/>
      <c r="G232" s="98" t="s">
        <v>2075</v>
      </c>
      <c r="H232" s="79" t="s">
        <v>2078</v>
      </c>
    </row>
    <row r="233" spans="1:8" ht="72.75" customHeight="1">
      <c r="A233" s="80">
        <v>85</v>
      </c>
      <c r="B233" s="67" t="s">
        <v>1301</v>
      </c>
      <c r="C233" s="103">
        <v>5142.8</v>
      </c>
      <c r="D233" s="103">
        <v>0</v>
      </c>
      <c r="E233" s="89">
        <v>42117</v>
      </c>
      <c r="F233" s="316"/>
      <c r="G233" s="98" t="s">
        <v>2075</v>
      </c>
      <c r="H233" s="79" t="s">
        <v>2078</v>
      </c>
    </row>
    <row r="234" spans="1:8" ht="69" customHeight="1">
      <c r="A234" s="80">
        <v>86</v>
      </c>
      <c r="B234" s="67" t="s">
        <v>1021</v>
      </c>
      <c r="C234" s="103">
        <v>39350</v>
      </c>
      <c r="D234" s="103">
        <v>0</v>
      </c>
      <c r="E234" s="89">
        <v>42368</v>
      </c>
      <c r="F234" s="316"/>
      <c r="G234" s="98" t="s">
        <v>2075</v>
      </c>
      <c r="H234" s="79" t="s">
        <v>2078</v>
      </c>
    </row>
    <row r="235" spans="1:8" ht="63.75" customHeight="1">
      <c r="A235" s="80">
        <v>87</v>
      </c>
      <c r="B235" s="67" t="s">
        <v>1024</v>
      </c>
      <c r="C235" s="103">
        <v>99650</v>
      </c>
      <c r="D235" s="103">
        <v>49824.92</v>
      </c>
      <c r="E235" s="89">
        <v>42368</v>
      </c>
      <c r="F235" s="316"/>
      <c r="G235" s="98" t="s">
        <v>2075</v>
      </c>
      <c r="H235" s="79" t="s">
        <v>2078</v>
      </c>
    </row>
    <row r="236" spans="1:8" ht="69.75" customHeight="1">
      <c r="A236" s="80">
        <v>88</v>
      </c>
      <c r="B236" s="67" t="s">
        <v>1025</v>
      </c>
      <c r="C236" s="103">
        <v>38005</v>
      </c>
      <c r="D236" s="103">
        <v>0</v>
      </c>
      <c r="E236" s="89">
        <v>42368</v>
      </c>
      <c r="F236" s="316"/>
      <c r="G236" s="98" t="s">
        <v>2075</v>
      </c>
      <c r="H236" s="79" t="s">
        <v>2078</v>
      </c>
    </row>
    <row r="237" spans="1:8" ht="71.25" customHeight="1">
      <c r="A237" s="80">
        <v>89</v>
      </c>
      <c r="B237" s="67" t="s">
        <v>1026</v>
      </c>
      <c r="C237" s="103">
        <v>27954</v>
      </c>
      <c r="D237" s="103">
        <v>0</v>
      </c>
      <c r="E237" s="89">
        <v>42368</v>
      </c>
      <c r="F237" s="316"/>
      <c r="G237" s="98" t="s">
        <v>2075</v>
      </c>
      <c r="H237" s="79" t="s">
        <v>2078</v>
      </c>
    </row>
    <row r="238" spans="1:8" ht="75" customHeight="1">
      <c r="A238" s="80">
        <v>90</v>
      </c>
      <c r="B238" s="67" t="s">
        <v>1027</v>
      </c>
      <c r="C238" s="103">
        <v>28733</v>
      </c>
      <c r="D238" s="103">
        <v>0</v>
      </c>
      <c r="E238" s="89">
        <v>42368</v>
      </c>
      <c r="F238" s="316"/>
      <c r="G238" s="98" t="s">
        <v>2075</v>
      </c>
      <c r="H238" s="79" t="s">
        <v>2078</v>
      </c>
    </row>
    <row r="239" spans="1:8" ht="73.5" customHeight="1">
      <c r="A239" s="80">
        <v>91</v>
      </c>
      <c r="B239" s="67" t="s">
        <v>1028</v>
      </c>
      <c r="C239" s="103">
        <v>30731</v>
      </c>
      <c r="D239" s="103">
        <v>0</v>
      </c>
      <c r="E239" s="89">
        <v>42368</v>
      </c>
      <c r="F239" s="316"/>
      <c r="G239" s="98" t="s">
        <v>2075</v>
      </c>
      <c r="H239" s="79" t="s">
        <v>2078</v>
      </c>
    </row>
    <row r="240" spans="1:8" ht="74.25" customHeight="1">
      <c r="A240" s="80">
        <v>92</v>
      </c>
      <c r="B240" s="67" t="s">
        <v>1029</v>
      </c>
      <c r="C240" s="103">
        <v>34008</v>
      </c>
      <c r="D240" s="103">
        <v>0</v>
      </c>
      <c r="E240" s="89">
        <v>42368</v>
      </c>
      <c r="F240" s="316"/>
      <c r="G240" s="98" t="s">
        <v>2075</v>
      </c>
      <c r="H240" s="79" t="s">
        <v>2078</v>
      </c>
    </row>
    <row r="241" spans="1:8" ht="72" customHeight="1">
      <c r="A241" s="80">
        <v>93</v>
      </c>
      <c r="B241" s="67" t="s">
        <v>1030</v>
      </c>
      <c r="C241" s="103">
        <v>33183</v>
      </c>
      <c r="D241" s="103">
        <v>0</v>
      </c>
      <c r="E241" s="89">
        <v>42368</v>
      </c>
      <c r="F241" s="316"/>
      <c r="G241" s="98" t="s">
        <v>2075</v>
      </c>
      <c r="H241" s="79" t="s">
        <v>2078</v>
      </c>
    </row>
    <row r="242" spans="1:8" ht="70.5" customHeight="1">
      <c r="A242" s="80">
        <v>94</v>
      </c>
      <c r="B242" s="67" t="s">
        <v>1031</v>
      </c>
      <c r="C242" s="103">
        <v>76624</v>
      </c>
      <c r="D242" s="103">
        <v>38312.08</v>
      </c>
      <c r="E242" s="89">
        <v>42368</v>
      </c>
      <c r="F242" s="316"/>
      <c r="G242" s="98" t="s">
        <v>2075</v>
      </c>
      <c r="H242" s="79" t="s">
        <v>2078</v>
      </c>
    </row>
    <row r="243" spans="1:8" ht="64.5" customHeight="1">
      <c r="A243" s="80">
        <v>95</v>
      </c>
      <c r="B243" s="67" t="s">
        <v>1032</v>
      </c>
      <c r="C243" s="103">
        <v>9550</v>
      </c>
      <c r="D243" s="103">
        <v>0</v>
      </c>
      <c r="E243" s="89">
        <v>42368</v>
      </c>
      <c r="F243" s="316"/>
      <c r="G243" s="98" t="s">
        <v>2075</v>
      </c>
      <c r="H243" s="79" t="s">
        <v>2078</v>
      </c>
    </row>
    <row r="244" spans="1:8" ht="69" customHeight="1">
      <c r="A244" s="80">
        <v>96</v>
      </c>
      <c r="B244" s="67" t="s">
        <v>1033</v>
      </c>
      <c r="C244" s="103">
        <v>10892</v>
      </c>
      <c r="D244" s="103">
        <v>0</v>
      </c>
      <c r="E244" s="89">
        <v>42368</v>
      </c>
      <c r="F244" s="316"/>
      <c r="G244" s="98" t="s">
        <v>2075</v>
      </c>
      <c r="H244" s="79" t="s">
        <v>2078</v>
      </c>
    </row>
    <row r="245" spans="1:8" ht="68.25" customHeight="1">
      <c r="A245" s="80">
        <v>97</v>
      </c>
      <c r="B245" s="67" t="s">
        <v>1034</v>
      </c>
      <c r="C245" s="103">
        <v>19257</v>
      </c>
      <c r="D245" s="103">
        <v>0</v>
      </c>
      <c r="E245" s="89">
        <v>42368</v>
      </c>
      <c r="F245" s="316"/>
      <c r="G245" s="98" t="s">
        <v>2075</v>
      </c>
      <c r="H245" s="79" t="s">
        <v>2078</v>
      </c>
    </row>
    <row r="246" spans="1:8" ht="75" customHeight="1">
      <c r="A246" s="80">
        <v>98</v>
      </c>
      <c r="B246" s="67" t="s">
        <v>1035</v>
      </c>
      <c r="C246" s="103">
        <v>4456</v>
      </c>
      <c r="D246" s="103">
        <v>0</v>
      </c>
      <c r="E246" s="89">
        <v>42368</v>
      </c>
      <c r="F246" s="316"/>
      <c r="G246" s="98" t="s">
        <v>2075</v>
      </c>
      <c r="H246" s="79" t="s">
        <v>2078</v>
      </c>
    </row>
    <row r="247" spans="1:8" ht="74.25" customHeight="1">
      <c r="A247" s="80">
        <v>99</v>
      </c>
      <c r="B247" s="67" t="s">
        <v>1036</v>
      </c>
      <c r="C247" s="103">
        <v>4456</v>
      </c>
      <c r="D247" s="103">
        <v>0</v>
      </c>
      <c r="E247" s="89">
        <v>42368</v>
      </c>
      <c r="F247" s="316"/>
      <c r="G247" s="98" t="s">
        <v>2075</v>
      </c>
      <c r="H247" s="79" t="s">
        <v>2078</v>
      </c>
    </row>
    <row r="248" spans="1:8" ht="78.75" customHeight="1">
      <c r="A248" s="80">
        <v>100</v>
      </c>
      <c r="B248" s="67" t="s">
        <v>954</v>
      </c>
      <c r="C248" s="103">
        <v>18500</v>
      </c>
      <c r="D248" s="103">
        <v>0</v>
      </c>
      <c r="E248" s="89">
        <v>42466</v>
      </c>
      <c r="F248" s="316"/>
      <c r="G248" s="98" t="s">
        <v>2075</v>
      </c>
      <c r="H248" s="79" t="s">
        <v>2078</v>
      </c>
    </row>
    <row r="249" spans="1:8" ht="101.25" customHeight="1">
      <c r="A249" s="80">
        <v>101</v>
      </c>
      <c r="B249" s="80" t="s">
        <v>1095</v>
      </c>
      <c r="C249" s="87">
        <v>6586</v>
      </c>
      <c r="D249" s="87">
        <v>6586</v>
      </c>
      <c r="E249" s="90">
        <v>42513</v>
      </c>
      <c r="F249" s="316" t="s">
        <v>1631</v>
      </c>
      <c r="G249" s="80" t="s">
        <v>2075</v>
      </c>
      <c r="H249" s="73" t="s">
        <v>2078</v>
      </c>
    </row>
    <row r="250" spans="1:8" ht="102" customHeight="1">
      <c r="A250" s="80">
        <v>102</v>
      </c>
      <c r="B250" s="80" t="s">
        <v>1096</v>
      </c>
      <c r="C250" s="87">
        <v>4444</v>
      </c>
      <c r="D250" s="87">
        <v>4444</v>
      </c>
      <c r="E250" s="90">
        <v>42513</v>
      </c>
      <c r="F250" s="316" t="s">
        <v>1631</v>
      </c>
      <c r="G250" s="80" t="s">
        <v>2075</v>
      </c>
      <c r="H250" s="73" t="s">
        <v>2078</v>
      </c>
    </row>
    <row r="251" spans="1:8" ht="106.5" customHeight="1">
      <c r="A251" s="80">
        <v>103</v>
      </c>
      <c r="B251" s="80" t="s">
        <v>1632</v>
      </c>
      <c r="C251" s="87">
        <v>7960</v>
      </c>
      <c r="D251" s="87">
        <v>7960</v>
      </c>
      <c r="E251" s="90">
        <v>42513</v>
      </c>
      <c r="F251" s="316" t="s">
        <v>1633</v>
      </c>
      <c r="G251" s="80" t="s">
        <v>2075</v>
      </c>
      <c r="H251" s="73" t="s">
        <v>2078</v>
      </c>
    </row>
    <row r="252" spans="1:8" ht="99.75" customHeight="1">
      <c r="A252" s="80">
        <v>104</v>
      </c>
      <c r="B252" s="80" t="s">
        <v>1634</v>
      </c>
      <c r="C252" s="87">
        <v>26500</v>
      </c>
      <c r="D252" s="87">
        <v>26500</v>
      </c>
      <c r="E252" s="90">
        <v>42514</v>
      </c>
      <c r="F252" s="316" t="s">
        <v>1635</v>
      </c>
      <c r="G252" s="80" t="s">
        <v>2075</v>
      </c>
      <c r="H252" s="73" t="s">
        <v>2078</v>
      </c>
    </row>
    <row r="253" spans="1:8" ht="107.25" customHeight="1">
      <c r="A253" s="80">
        <v>105</v>
      </c>
      <c r="B253" s="80" t="s">
        <v>646</v>
      </c>
      <c r="C253" s="87">
        <v>1800</v>
      </c>
      <c r="D253" s="87">
        <v>1800</v>
      </c>
      <c r="E253" s="90">
        <v>42527</v>
      </c>
      <c r="F253" s="316" t="s">
        <v>645</v>
      </c>
      <c r="G253" s="80" t="s">
        <v>2075</v>
      </c>
      <c r="H253" s="73" t="s">
        <v>2078</v>
      </c>
    </row>
    <row r="254" spans="1:8" ht="134.25" customHeight="1">
      <c r="A254" s="80">
        <v>106</v>
      </c>
      <c r="B254" s="80" t="s">
        <v>647</v>
      </c>
      <c r="C254" s="87">
        <v>2415</v>
      </c>
      <c r="D254" s="87">
        <v>2415</v>
      </c>
      <c r="E254" s="90">
        <v>42527</v>
      </c>
      <c r="F254" s="316" t="s">
        <v>645</v>
      </c>
      <c r="G254" s="80" t="s">
        <v>2075</v>
      </c>
      <c r="H254" s="73" t="s">
        <v>2078</v>
      </c>
    </row>
    <row r="255" spans="1:8" ht="104.25" customHeight="1">
      <c r="A255" s="80">
        <v>107</v>
      </c>
      <c r="B255" s="80" t="s">
        <v>648</v>
      </c>
      <c r="C255" s="87">
        <v>2545</v>
      </c>
      <c r="D255" s="87">
        <v>2545</v>
      </c>
      <c r="E255" s="90">
        <v>42527</v>
      </c>
      <c r="F255" s="316" t="s">
        <v>645</v>
      </c>
      <c r="G255" s="80" t="s">
        <v>2075</v>
      </c>
      <c r="H255" s="73" t="s">
        <v>2078</v>
      </c>
    </row>
    <row r="256" spans="1:8" ht="99" customHeight="1">
      <c r="A256" s="80">
        <v>108</v>
      </c>
      <c r="B256" s="80" t="s">
        <v>649</v>
      </c>
      <c r="C256" s="87">
        <v>6075</v>
      </c>
      <c r="D256" s="87">
        <v>6075</v>
      </c>
      <c r="E256" s="90">
        <v>42536</v>
      </c>
      <c r="F256" s="316" t="s">
        <v>650</v>
      </c>
      <c r="G256" s="80" t="s">
        <v>2075</v>
      </c>
      <c r="H256" s="73" t="s">
        <v>2078</v>
      </c>
    </row>
    <row r="257" spans="1:8" ht="102" customHeight="1">
      <c r="A257" s="80">
        <v>109</v>
      </c>
      <c r="B257" s="80" t="s">
        <v>651</v>
      </c>
      <c r="C257" s="87">
        <v>14000</v>
      </c>
      <c r="D257" s="87">
        <v>14000</v>
      </c>
      <c r="E257" s="90">
        <v>42536</v>
      </c>
      <c r="F257" s="316" t="s">
        <v>650</v>
      </c>
      <c r="G257" s="80" t="s">
        <v>2075</v>
      </c>
      <c r="H257" s="73" t="s">
        <v>2078</v>
      </c>
    </row>
    <row r="258" spans="1:8" ht="95.25" customHeight="1">
      <c r="A258" s="80">
        <v>110</v>
      </c>
      <c r="B258" s="80" t="s">
        <v>652</v>
      </c>
      <c r="C258" s="87">
        <v>7500</v>
      </c>
      <c r="D258" s="87">
        <v>7500</v>
      </c>
      <c r="E258" s="90">
        <v>42536</v>
      </c>
      <c r="F258" s="316" t="s">
        <v>650</v>
      </c>
      <c r="G258" s="80" t="s">
        <v>2075</v>
      </c>
      <c r="H258" s="73" t="s">
        <v>2078</v>
      </c>
    </row>
    <row r="259" spans="1:8" ht="108" customHeight="1">
      <c r="A259" s="80">
        <v>111</v>
      </c>
      <c r="B259" s="80" t="s">
        <v>644</v>
      </c>
      <c r="C259" s="87">
        <v>5725</v>
      </c>
      <c r="D259" s="87">
        <v>5725</v>
      </c>
      <c r="E259" s="90">
        <v>42550</v>
      </c>
      <c r="F259" s="316" t="s">
        <v>645</v>
      </c>
      <c r="G259" s="80" t="s">
        <v>2075</v>
      </c>
      <c r="H259" s="73" t="s">
        <v>2078</v>
      </c>
    </row>
    <row r="260" spans="1:8" ht="117.75" customHeight="1">
      <c r="A260" s="80">
        <v>112</v>
      </c>
      <c r="B260" s="67" t="s">
        <v>1022</v>
      </c>
      <c r="C260" s="103">
        <v>12500</v>
      </c>
      <c r="D260" s="103">
        <v>0</v>
      </c>
      <c r="E260" s="89">
        <v>42564</v>
      </c>
      <c r="F260" s="316"/>
      <c r="G260" s="98" t="s">
        <v>2075</v>
      </c>
      <c r="H260" s="79" t="s">
        <v>2078</v>
      </c>
    </row>
    <row r="261" spans="1:8" ht="118.5" customHeight="1">
      <c r="A261" s="80">
        <v>113</v>
      </c>
      <c r="B261" s="80" t="s">
        <v>662</v>
      </c>
      <c r="C261" s="87">
        <v>14840</v>
      </c>
      <c r="D261" s="87">
        <v>14840</v>
      </c>
      <c r="E261" s="90">
        <v>42577</v>
      </c>
      <c r="F261" s="316" t="s">
        <v>663</v>
      </c>
      <c r="G261" s="80" t="s">
        <v>2075</v>
      </c>
      <c r="H261" s="79" t="s">
        <v>2078</v>
      </c>
    </row>
    <row r="262" spans="1:8" ht="114" customHeight="1">
      <c r="A262" s="80">
        <v>114</v>
      </c>
      <c r="B262" s="80" t="s">
        <v>1022</v>
      </c>
      <c r="C262" s="87">
        <v>12500</v>
      </c>
      <c r="D262" s="87">
        <v>12500</v>
      </c>
      <c r="E262" s="90">
        <v>42564</v>
      </c>
      <c r="F262" s="316" t="s">
        <v>659</v>
      </c>
      <c r="G262" s="80" t="s">
        <v>2075</v>
      </c>
      <c r="H262" s="79" t="s">
        <v>2078</v>
      </c>
    </row>
    <row r="263" spans="1:8" ht="113.25" customHeight="1">
      <c r="A263" s="80">
        <v>115</v>
      </c>
      <c r="B263" s="80" t="s">
        <v>660</v>
      </c>
      <c r="C263" s="87">
        <v>1900</v>
      </c>
      <c r="D263" s="87">
        <v>1900</v>
      </c>
      <c r="E263" s="90">
        <v>42577</v>
      </c>
      <c r="F263" s="316" t="s">
        <v>661</v>
      </c>
      <c r="G263" s="80" t="s">
        <v>2075</v>
      </c>
      <c r="H263" s="79" t="s">
        <v>2078</v>
      </c>
    </row>
    <row r="264" spans="1:8" ht="93.75" customHeight="1">
      <c r="A264" s="80">
        <v>116</v>
      </c>
      <c r="B264" s="80" t="s">
        <v>664</v>
      </c>
      <c r="C264" s="87">
        <v>18000</v>
      </c>
      <c r="D264" s="87">
        <v>18000</v>
      </c>
      <c r="E264" s="90">
        <v>42577</v>
      </c>
      <c r="F264" s="316" t="s">
        <v>665</v>
      </c>
      <c r="G264" s="80" t="s">
        <v>2075</v>
      </c>
      <c r="H264" s="79" t="s">
        <v>2078</v>
      </c>
    </row>
    <row r="265" spans="1:8" ht="63">
      <c r="A265" s="80">
        <v>117</v>
      </c>
      <c r="B265" s="80" t="s">
        <v>668</v>
      </c>
      <c r="C265" s="87">
        <v>9500</v>
      </c>
      <c r="D265" s="87">
        <v>9500</v>
      </c>
      <c r="E265" s="90">
        <v>42591</v>
      </c>
      <c r="F265" s="316"/>
      <c r="G265" s="80" t="s">
        <v>2075</v>
      </c>
      <c r="H265" s="79" t="s">
        <v>2078</v>
      </c>
    </row>
    <row r="266" spans="1:8" ht="63">
      <c r="A266" s="80">
        <v>118</v>
      </c>
      <c r="B266" s="80" t="s">
        <v>669</v>
      </c>
      <c r="C266" s="87">
        <v>78255</v>
      </c>
      <c r="D266" s="87">
        <v>78255</v>
      </c>
      <c r="E266" s="90">
        <v>42591</v>
      </c>
      <c r="F266" s="316"/>
      <c r="G266" s="80" t="s">
        <v>2075</v>
      </c>
      <c r="H266" s="79" t="s">
        <v>2078</v>
      </c>
    </row>
    <row r="267" spans="1:8" ht="63">
      <c r="A267" s="80">
        <v>119</v>
      </c>
      <c r="B267" s="80" t="s">
        <v>670</v>
      </c>
      <c r="C267" s="87">
        <v>6346</v>
      </c>
      <c r="D267" s="87">
        <v>6346</v>
      </c>
      <c r="E267" s="90">
        <v>42591</v>
      </c>
      <c r="F267" s="316"/>
      <c r="G267" s="80" t="s">
        <v>2075</v>
      </c>
      <c r="H267" s="79" t="s">
        <v>2078</v>
      </c>
    </row>
    <row r="268" spans="1:8" ht="63">
      <c r="A268" s="80">
        <v>120</v>
      </c>
      <c r="B268" s="80" t="s">
        <v>671</v>
      </c>
      <c r="C268" s="87">
        <v>33254</v>
      </c>
      <c r="D268" s="87">
        <v>33254</v>
      </c>
      <c r="E268" s="90">
        <v>42591</v>
      </c>
      <c r="F268" s="316"/>
      <c r="G268" s="80" t="s">
        <v>2075</v>
      </c>
      <c r="H268" s="79" t="s">
        <v>2078</v>
      </c>
    </row>
    <row r="269" spans="1:8" ht="63">
      <c r="A269" s="80">
        <v>121</v>
      </c>
      <c r="B269" s="80" t="s">
        <v>672</v>
      </c>
      <c r="C269" s="87">
        <v>28523</v>
      </c>
      <c r="D269" s="87">
        <v>28523</v>
      </c>
      <c r="E269" s="90">
        <v>42591</v>
      </c>
      <c r="F269" s="316"/>
      <c r="G269" s="80" t="s">
        <v>2075</v>
      </c>
      <c r="H269" s="79" t="s">
        <v>2078</v>
      </c>
    </row>
    <row r="270" spans="1:8" ht="63">
      <c r="A270" s="80">
        <v>122</v>
      </c>
      <c r="B270" s="80" t="s">
        <v>673</v>
      </c>
      <c r="C270" s="87">
        <v>4276</v>
      </c>
      <c r="D270" s="87">
        <v>4276</v>
      </c>
      <c r="E270" s="90">
        <v>42591</v>
      </c>
      <c r="F270" s="316"/>
      <c r="G270" s="80" t="s">
        <v>2075</v>
      </c>
      <c r="H270" s="79" t="s">
        <v>2078</v>
      </c>
    </row>
    <row r="271" spans="1:8" ht="77.25" customHeight="1">
      <c r="A271" s="80">
        <v>123</v>
      </c>
      <c r="B271" s="67" t="s">
        <v>966</v>
      </c>
      <c r="C271" s="103">
        <v>6039</v>
      </c>
      <c r="D271" s="103">
        <v>0</v>
      </c>
      <c r="E271" s="89">
        <v>42625</v>
      </c>
      <c r="F271" s="316"/>
      <c r="G271" s="98" t="s">
        <v>2075</v>
      </c>
      <c r="H271" s="79" t="s">
        <v>2078</v>
      </c>
    </row>
    <row r="272" spans="1:8" ht="74.25" customHeight="1">
      <c r="A272" s="80">
        <v>124</v>
      </c>
      <c r="B272" s="67" t="s">
        <v>967</v>
      </c>
      <c r="C272" s="103">
        <v>6039</v>
      </c>
      <c r="D272" s="103">
        <v>0</v>
      </c>
      <c r="E272" s="89">
        <v>42625</v>
      </c>
      <c r="F272" s="316"/>
      <c r="G272" s="98" t="s">
        <v>2075</v>
      </c>
      <c r="H272" s="79" t="s">
        <v>2078</v>
      </c>
    </row>
    <row r="273" spans="1:8" ht="72" customHeight="1">
      <c r="A273" s="80">
        <v>125</v>
      </c>
      <c r="B273" s="67" t="s">
        <v>968</v>
      </c>
      <c r="C273" s="103">
        <v>6039</v>
      </c>
      <c r="D273" s="103">
        <v>0</v>
      </c>
      <c r="E273" s="89">
        <v>42625</v>
      </c>
      <c r="F273" s="316"/>
      <c r="G273" s="98" t="s">
        <v>2075</v>
      </c>
      <c r="H273" s="79" t="s">
        <v>2078</v>
      </c>
    </row>
    <row r="274" spans="1:8" ht="72.75" customHeight="1">
      <c r="A274" s="80">
        <v>126</v>
      </c>
      <c r="B274" s="67" t="s">
        <v>969</v>
      </c>
      <c r="C274" s="103">
        <v>6039</v>
      </c>
      <c r="D274" s="103">
        <v>0</v>
      </c>
      <c r="E274" s="89">
        <v>42625</v>
      </c>
      <c r="F274" s="316"/>
      <c r="G274" s="98" t="s">
        <v>2075</v>
      </c>
      <c r="H274" s="79" t="s">
        <v>2078</v>
      </c>
    </row>
    <row r="275" spans="1:8" ht="75" customHeight="1">
      <c r="A275" s="80">
        <v>127</v>
      </c>
      <c r="B275" s="67" t="s">
        <v>970</v>
      </c>
      <c r="C275" s="103">
        <v>6039</v>
      </c>
      <c r="D275" s="103">
        <v>0</v>
      </c>
      <c r="E275" s="89">
        <v>42625</v>
      </c>
      <c r="F275" s="316"/>
      <c r="G275" s="98" t="s">
        <v>2075</v>
      </c>
      <c r="H275" s="79" t="s">
        <v>2078</v>
      </c>
    </row>
    <row r="276" spans="1:9" ht="75.75" customHeight="1">
      <c r="A276" s="80">
        <v>128</v>
      </c>
      <c r="B276" s="67" t="s">
        <v>945</v>
      </c>
      <c r="C276" s="103">
        <v>6985.4</v>
      </c>
      <c r="D276" s="103">
        <v>0</v>
      </c>
      <c r="E276" s="89">
        <v>42642</v>
      </c>
      <c r="F276" s="316"/>
      <c r="G276" s="98" t="s">
        <v>2075</v>
      </c>
      <c r="H276" s="79" t="s">
        <v>2078</v>
      </c>
      <c r="I276" s="237" t="s">
        <v>1094</v>
      </c>
    </row>
    <row r="277" spans="1:9" ht="77.25" customHeight="1">
      <c r="A277" s="80">
        <v>129</v>
      </c>
      <c r="B277" s="67" t="s">
        <v>945</v>
      </c>
      <c r="C277" s="103">
        <v>6985.4</v>
      </c>
      <c r="D277" s="103">
        <v>0</v>
      </c>
      <c r="E277" s="89">
        <v>42643</v>
      </c>
      <c r="F277" s="316"/>
      <c r="G277" s="98" t="s">
        <v>2075</v>
      </c>
      <c r="H277" s="79" t="s">
        <v>2078</v>
      </c>
      <c r="I277" s="237" t="s">
        <v>1094</v>
      </c>
    </row>
    <row r="278" spans="1:9" ht="77.25" customHeight="1">
      <c r="A278" s="80">
        <v>130</v>
      </c>
      <c r="B278" s="67" t="s">
        <v>950</v>
      </c>
      <c r="C278" s="103">
        <v>94600</v>
      </c>
      <c r="D278" s="103">
        <v>83563.31</v>
      </c>
      <c r="E278" s="89">
        <v>42675</v>
      </c>
      <c r="F278" s="316"/>
      <c r="G278" s="98" t="s">
        <v>2075</v>
      </c>
      <c r="H278" s="79" t="s">
        <v>2078</v>
      </c>
      <c r="I278" s="237" t="s">
        <v>1094</v>
      </c>
    </row>
    <row r="279" spans="1:8" ht="71.25" customHeight="1">
      <c r="A279" s="80">
        <v>131</v>
      </c>
      <c r="B279" s="67" t="s">
        <v>976</v>
      </c>
      <c r="C279" s="103">
        <v>40000</v>
      </c>
      <c r="D279" s="103">
        <v>0</v>
      </c>
      <c r="E279" s="89">
        <v>42710</v>
      </c>
      <c r="F279" s="316"/>
      <c r="G279" s="98" t="s">
        <v>2075</v>
      </c>
      <c r="H279" s="79" t="s">
        <v>2078</v>
      </c>
    </row>
    <row r="280" spans="1:8" ht="81" customHeight="1">
      <c r="A280" s="80">
        <v>132</v>
      </c>
      <c r="B280" s="67" t="s">
        <v>977</v>
      </c>
      <c r="C280" s="103">
        <v>15500</v>
      </c>
      <c r="D280" s="103">
        <v>0</v>
      </c>
      <c r="E280" s="89">
        <v>42710</v>
      </c>
      <c r="F280" s="316"/>
      <c r="G280" s="98" t="s">
        <v>2075</v>
      </c>
      <c r="H280" s="79" t="s">
        <v>2078</v>
      </c>
    </row>
    <row r="281" spans="1:8" ht="79.5" customHeight="1">
      <c r="A281" s="80">
        <v>133</v>
      </c>
      <c r="B281" s="67" t="s">
        <v>971</v>
      </c>
      <c r="C281" s="103">
        <v>19300</v>
      </c>
      <c r="D281" s="103">
        <v>0</v>
      </c>
      <c r="E281" s="89">
        <v>42724</v>
      </c>
      <c r="F281" s="316"/>
      <c r="G281" s="98" t="s">
        <v>2075</v>
      </c>
      <c r="H281" s="79" t="s">
        <v>2078</v>
      </c>
    </row>
    <row r="282" spans="1:8" ht="80.25" customHeight="1">
      <c r="A282" s="80">
        <v>134</v>
      </c>
      <c r="B282" s="67" t="s">
        <v>972</v>
      </c>
      <c r="C282" s="103">
        <v>19300</v>
      </c>
      <c r="D282" s="103">
        <v>0</v>
      </c>
      <c r="E282" s="89">
        <v>42724</v>
      </c>
      <c r="F282" s="316"/>
      <c r="G282" s="98" t="s">
        <v>2075</v>
      </c>
      <c r="H282" s="79" t="s">
        <v>2078</v>
      </c>
    </row>
    <row r="283" spans="1:8" ht="77.25" customHeight="1">
      <c r="A283" s="80">
        <v>135</v>
      </c>
      <c r="B283" s="67" t="s">
        <v>973</v>
      </c>
      <c r="C283" s="103">
        <v>7000</v>
      </c>
      <c r="D283" s="103">
        <v>0</v>
      </c>
      <c r="E283" s="89">
        <v>42724</v>
      </c>
      <c r="F283" s="316"/>
      <c r="G283" s="98" t="s">
        <v>2075</v>
      </c>
      <c r="H283" s="79" t="s">
        <v>2078</v>
      </c>
    </row>
    <row r="284" spans="1:8" ht="78.75" customHeight="1">
      <c r="A284" s="80">
        <v>136</v>
      </c>
      <c r="B284" s="67" t="s">
        <v>974</v>
      </c>
      <c r="C284" s="103">
        <v>19800</v>
      </c>
      <c r="D284" s="103">
        <v>0</v>
      </c>
      <c r="E284" s="89">
        <v>42724</v>
      </c>
      <c r="F284" s="316"/>
      <c r="G284" s="98" t="s">
        <v>2075</v>
      </c>
      <c r="H284" s="79" t="s">
        <v>2078</v>
      </c>
    </row>
    <row r="285" spans="1:8" ht="78" customHeight="1">
      <c r="A285" s="80">
        <v>137</v>
      </c>
      <c r="B285" s="67" t="s">
        <v>975</v>
      </c>
      <c r="C285" s="103">
        <v>20200</v>
      </c>
      <c r="D285" s="103">
        <v>0</v>
      </c>
      <c r="E285" s="89">
        <v>42724</v>
      </c>
      <c r="F285" s="316"/>
      <c r="G285" s="98" t="s">
        <v>2075</v>
      </c>
      <c r="H285" s="79" t="s">
        <v>2078</v>
      </c>
    </row>
    <row r="286" spans="1:8" ht="75" customHeight="1">
      <c r="A286" s="80">
        <v>138</v>
      </c>
      <c r="B286" s="67" t="s">
        <v>997</v>
      </c>
      <c r="C286" s="103">
        <v>9990</v>
      </c>
      <c r="D286" s="103">
        <v>0</v>
      </c>
      <c r="E286" s="89">
        <v>42727</v>
      </c>
      <c r="F286" s="316"/>
      <c r="G286" s="98" t="s">
        <v>2075</v>
      </c>
      <c r="H286" s="79" t="s">
        <v>2078</v>
      </c>
    </row>
    <row r="287" spans="1:8" ht="72" customHeight="1">
      <c r="A287" s="80">
        <v>139</v>
      </c>
      <c r="B287" s="67" t="s">
        <v>998</v>
      </c>
      <c r="C287" s="103">
        <v>9990</v>
      </c>
      <c r="D287" s="103">
        <v>0</v>
      </c>
      <c r="E287" s="89">
        <v>42727</v>
      </c>
      <c r="F287" s="316"/>
      <c r="G287" s="98" t="s">
        <v>2075</v>
      </c>
      <c r="H287" s="79" t="s">
        <v>2078</v>
      </c>
    </row>
    <row r="288" spans="1:8" ht="80.25" customHeight="1">
      <c r="A288" s="80">
        <v>140</v>
      </c>
      <c r="B288" s="67" t="s">
        <v>999</v>
      </c>
      <c r="C288" s="103">
        <v>9990</v>
      </c>
      <c r="D288" s="103">
        <v>0</v>
      </c>
      <c r="E288" s="89">
        <v>42727</v>
      </c>
      <c r="F288" s="316"/>
      <c r="G288" s="98" t="s">
        <v>2075</v>
      </c>
      <c r="H288" s="79" t="s">
        <v>2078</v>
      </c>
    </row>
    <row r="289" spans="1:8" ht="81.75" customHeight="1">
      <c r="A289" s="80">
        <v>141</v>
      </c>
      <c r="B289" s="67" t="s">
        <v>1000</v>
      </c>
      <c r="C289" s="103">
        <v>9990</v>
      </c>
      <c r="D289" s="103">
        <v>0</v>
      </c>
      <c r="E289" s="89">
        <v>42727</v>
      </c>
      <c r="F289" s="316"/>
      <c r="G289" s="98" t="s">
        <v>2075</v>
      </c>
      <c r="H289" s="79" t="s">
        <v>2078</v>
      </c>
    </row>
    <row r="290" spans="1:8" ht="72" customHeight="1">
      <c r="A290" s="80">
        <v>142</v>
      </c>
      <c r="B290" s="67" t="s">
        <v>1001</v>
      </c>
      <c r="C290" s="103">
        <v>9990</v>
      </c>
      <c r="D290" s="103">
        <v>0</v>
      </c>
      <c r="E290" s="89">
        <v>42727</v>
      </c>
      <c r="F290" s="316"/>
      <c r="G290" s="98" t="s">
        <v>2075</v>
      </c>
      <c r="H290" s="79" t="s">
        <v>2078</v>
      </c>
    </row>
    <row r="291" spans="1:8" ht="73.5" customHeight="1">
      <c r="A291" s="80">
        <v>143</v>
      </c>
      <c r="B291" s="67" t="s">
        <v>1002</v>
      </c>
      <c r="C291" s="103">
        <v>9990</v>
      </c>
      <c r="D291" s="103">
        <v>0</v>
      </c>
      <c r="E291" s="89">
        <v>42727</v>
      </c>
      <c r="F291" s="316"/>
      <c r="G291" s="98" t="s">
        <v>2075</v>
      </c>
      <c r="H291" s="79" t="s">
        <v>2078</v>
      </c>
    </row>
    <row r="292" spans="1:8" ht="73.5" customHeight="1">
      <c r="A292" s="80">
        <v>144</v>
      </c>
      <c r="B292" s="67" t="s">
        <v>1003</v>
      </c>
      <c r="C292" s="103">
        <v>9990</v>
      </c>
      <c r="D292" s="103">
        <v>0</v>
      </c>
      <c r="E292" s="89">
        <v>42727</v>
      </c>
      <c r="F292" s="316"/>
      <c r="G292" s="98" t="s">
        <v>2075</v>
      </c>
      <c r="H292" s="79" t="s">
        <v>2078</v>
      </c>
    </row>
    <row r="293" spans="1:8" ht="73.5" customHeight="1">
      <c r="A293" s="80">
        <v>145</v>
      </c>
      <c r="B293" s="67" t="s">
        <v>1004</v>
      </c>
      <c r="C293" s="103">
        <v>9990</v>
      </c>
      <c r="D293" s="103">
        <v>0</v>
      </c>
      <c r="E293" s="89">
        <v>42727</v>
      </c>
      <c r="F293" s="316"/>
      <c r="G293" s="98" t="s">
        <v>2075</v>
      </c>
      <c r="H293" s="79" t="s">
        <v>2078</v>
      </c>
    </row>
    <row r="294" spans="1:8" ht="75.75" customHeight="1">
      <c r="A294" s="80">
        <v>146</v>
      </c>
      <c r="B294" s="67" t="s">
        <v>1005</v>
      </c>
      <c r="C294" s="103">
        <v>9990</v>
      </c>
      <c r="D294" s="103">
        <v>0</v>
      </c>
      <c r="E294" s="89">
        <v>42727</v>
      </c>
      <c r="F294" s="316"/>
      <c r="G294" s="98" t="s">
        <v>2075</v>
      </c>
      <c r="H294" s="79" t="s">
        <v>2078</v>
      </c>
    </row>
    <row r="295" spans="1:8" ht="74.25" customHeight="1">
      <c r="A295" s="80">
        <v>147</v>
      </c>
      <c r="B295" s="67" t="s">
        <v>1006</v>
      </c>
      <c r="C295" s="103">
        <v>9990</v>
      </c>
      <c r="D295" s="103">
        <v>0</v>
      </c>
      <c r="E295" s="89">
        <v>42727</v>
      </c>
      <c r="F295" s="316"/>
      <c r="G295" s="98" t="s">
        <v>2075</v>
      </c>
      <c r="H295" s="79" t="s">
        <v>2078</v>
      </c>
    </row>
    <row r="296" spans="1:8" ht="72.75" customHeight="1">
      <c r="A296" s="80">
        <v>148</v>
      </c>
      <c r="B296" s="67" t="s">
        <v>1007</v>
      </c>
      <c r="C296" s="103">
        <v>9990</v>
      </c>
      <c r="D296" s="103">
        <v>0</v>
      </c>
      <c r="E296" s="89">
        <v>42727</v>
      </c>
      <c r="F296" s="316"/>
      <c r="G296" s="98" t="s">
        <v>2075</v>
      </c>
      <c r="H296" s="79" t="s">
        <v>2078</v>
      </c>
    </row>
    <row r="297" spans="1:8" ht="71.25" customHeight="1">
      <c r="A297" s="80">
        <v>149</v>
      </c>
      <c r="B297" s="67" t="s">
        <v>1008</v>
      </c>
      <c r="C297" s="103">
        <v>9990</v>
      </c>
      <c r="D297" s="103">
        <v>0</v>
      </c>
      <c r="E297" s="89">
        <v>42727</v>
      </c>
      <c r="F297" s="316"/>
      <c r="G297" s="98" t="s">
        <v>2075</v>
      </c>
      <c r="H297" s="79" t="s">
        <v>2078</v>
      </c>
    </row>
    <row r="298" spans="1:8" ht="74.25" customHeight="1">
      <c r="A298" s="80">
        <v>150</v>
      </c>
      <c r="B298" s="67" t="s">
        <v>1009</v>
      </c>
      <c r="C298" s="103">
        <v>9990</v>
      </c>
      <c r="D298" s="103">
        <v>0</v>
      </c>
      <c r="E298" s="89">
        <v>42727</v>
      </c>
      <c r="F298" s="316"/>
      <c r="G298" s="98" t="s">
        <v>2075</v>
      </c>
      <c r="H298" s="79" t="s">
        <v>2078</v>
      </c>
    </row>
    <row r="299" spans="1:8" ht="75" customHeight="1">
      <c r="A299" s="80">
        <v>151</v>
      </c>
      <c r="B299" s="67" t="s">
        <v>1010</v>
      </c>
      <c r="C299" s="103">
        <v>9990</v>
      </c>
      <c r="D299" s="103">
        <v>0</v>
      </c>
      <c r="E299" s="89">
        <v>42727</v>
      </c>
      <c r="F299" s="316"/>
      <c r="G299" s="98" t="s">
        <v>2075</v>
      </c>
      <c r="H299" s="79" t="s">
        <v>2078</v>
      </c>
    </row>
    <row r="300" spans="1:8" ht="72" customHeight="1">
      <c r="A300" s="80">
        <v>152</v>
      </c>
      <c r="B300" s="67" t="s">
        <v>1011</v>
      </c>
      <c r="C300" s="103">
        <v>9990</v>
      </c>
      <c r="D300" s="103">
        <v>0</v>
      </c>
      <c r="E300" s="89">
        <v>42727</v>
      </c>
      <c r="F300" s="316"/>
      <c r="G300" s="98" t="s">
        <v>2075</v>
      </c>
      <c r="H300" s="79" t="s">
        <v>2078</v>
      </c>
    </row>
    <row r="301" spans="1:8" ht="71.25" customHeight="1">
      <c r="A301" s="80">
        <v>153</v>
      </c>
      <c r="B301" s="67" t="s">
        <v>1012</v>
      </c>
      <c r="C301" s="103">
        <v>9990</v>
      </c>
      <c r="D301" s="103">
        <v>0</v>
      </c>
      <c r="E301" s="89">
        <v>42727</v>
      </c>
      <c r="F301" s="316"/>
      <c r="G301" s="98" t="s">
        <v>2075</v>
      </c>
      <c r="H301" s="79" t="s">
        <v>2078</v>
      </c>
    </row>
    <row r="302" spans="1:8" ht="78" customHeight="1">
      <c r="A302" s="80">
        <v>154</v>
      </c>
      <c r="B302" s="67" t="s">
        <v>1013</v>
      </c>
      <c r="C302" s="103">
        <v>9990</v>
      </c>
      <c r="D302" s="103">
        <v>0</v>
      </c>
      <c r="E302" s="89">
        <v>42727</v>
      </c>
      <c r="F302" s="316"/>
      <c r="G302" s="98" t="s">
        <v>2075</v>
      </c>
      <c r="H302" s="79" t="s">
        <v>2078</v>
      </c>
    </row>
    <row r="303" spans="1:8" ht="74.25" customHeight="1">
      <c r="A303" s="80">
        <v>155</v>
      </c>
      <c r="B303" s="67" t="s">
        <v>1014</v>
      </c>
      <c r="C303" s="103">
        <v>9990</v>
      </c>
      <c r="D303" s="103">
        <v>0</v>
      </c>
      <c r="E303" s="89">
        <v>42727</v>
      </c>
      <c r="F303" s="316"/>
      <c r="G303" s="98" t="s">
        <v>2075</v>
      </c>
      <c r="H303" s="79" t="s">
        <v>2078</v>
      </c>
    </row>
    <row r="304" spans="1:8" ht="42.75" customHeight="1">
      <c r="A304" s="80">
        <v>156</v>
      </c>
      <c r="B304" s="67" t="s">
        <v>1015</v>
      </c>
      <c r="C304" s="103">
        <v>9990</v>
      </c>
      <c r="D304" s="103">
        <v>0</v>
      </c>
      <c r="E304" s="89">
        <v>42727</v>
      </c>
      <c r="F304" s="316"/>
      <c r="G304" s="98" t="s">
        <v>2075</v>
      </c>
      <c r="H304" s="79" t="s">
        <v>2078</v>
      </c>
    </row>
    <row r="305" spans="1:8" ht="69.75" customHeight="1">
      <c r="A305" s="80">
        <v>157</v>
      </c>
      <c r="B305" s="67" t="s">
        <v>1016</v>
      </c>
      <c r="C305" s="103">
        <v>9990</v>
      </c>
      <c r="D305" s="103">
        <v>0</v>
      </c>
      <c r="E305" s="89">
        <v>42727</v>
      </c>
      <c r="F305" s="316"/>
      <c r="G305" s="98" t="s">
        <v>2075</v>
      </c>
      <c r="H305" s="79" t="s">
        <v>2078</v>
      </c>
    </row>
    <row r="306" spans="1:8" ht="73.5" customHeight="1">
      <c r="A306" s="80">
        <v>158</v>
      </c>
      <c r="B306" s="67" t="s">
        <v>978</v>
      </c>
      <c r="C306" s="103">
        <v>51509.4</v>
      </c>
      <c r="D306" s="103" t="s">
        <v>979</v>
      </c>
      <c r="E306" s="89">
        <v>42730</v>
      </c>
      <c r="F306" s="316"/>
      <c r="G306" s="98" t="s">
        <v>2075</v>
      </c>
      <c r="H306" s="79" t="s">
        <v>2078</v>
      </c>
    </row>
    <row r="307" spans="1:8" ht="77.25" customHeight="1">
      <c r="A307" s="80">
        <v>159</v>
      </c>
      <c r="B307" s="67" t="s">
        <v>981</v>
      </c>
      <c r="C307" s="103">
        <v>3623.44</v>
      </c>
      <c r="D307" s="103">
        <v>0</v>
      </c>
      <c r="E307" s="89">
        <v>42730</v>
      </c>
      <c r="F307" s="316"/>
      <c r="G307" s="98" t="s">
        <v>2075</v>
      </c>
      <c r="H307" s="79" t="s">
        <v>2078</v>
      </c>
    </row>
    <row r="308" spans="1:8" ht="72.75" customHeight="1">
      <c r="A308" s="80">
        <v>160</v>
      </c>
      <c r="B308" s="67" t="s">
        <v>982</v>
      </c>
      <c r="C308" s="103">
        <v>4040.45</v>
      </c>
      <c r="D308" s="103">
        <v>0</v>
      </c>
      <c r="E308" s="89">
        <v>42730</v>
      </c>
      <c r="F308" s="316"/>
      <c r="G308" s="98" t="s">
        <v>2075</v>
      </c>
      <c r="H308" s="79" t="s">
        <v>2078</v>
      </c>
    </row>
    <row r="309" spans="1:8" ht="77.25" customHeight="1">
      <c r="A309" s="80">
        <v>161</v>
      </c>
      <c r="B309" s="67" t="s">
        <v>983</v>
      </c>
      <c r="C309" s="103">
        <v>4072.87</v>
      </c>
      <c r="D309" s="103">
        <v>0</v>
      </c>
      <c r="E309" s="89">
        <v>42730</v>
      </c>
      <c r="F309" s="316"/>
      <c r="G309" s="98" t="s">
        <v>2075</v>
      </c>
      <c r="H309" s="79" t="s">
        <v>2078</v>
      </c>
    </row>
    <row r="310" spans="1:8" ht="79.5" customHeight="1">
      <c r="A310" s="80">
        <v>162</v>
      </c>
      <c r="B310" s="67" t="s">
        <v>984</v>
      </c>
      <c r="C310" s="103">
        <v>7650</v>
      </c>
      <c r="D310" s="103">
        <v>0</v>
      </c>
      <c r="E310" s="89">
        <v>42730</v>
      </c>
      <c r="F310" s="316"/>
      <c r="G310" s="98" t="s">
        <v>2075</v>
      </c>
      <c r="H310" s="79" t="s">
        <v>2078</v>
      </c>
    </row>
    <row r="311" spans="1:8" ht="72" customHeight="1">
      <c r="A311" s="80">
        <v>163</v>
      </c>
      <c r="B311" s="67" t="s">
        <v>985</v>
      </c>
      <c r="C311" s="103">
        <v>7650</v>
      </c>
      <c r="D311" s="103">
        <v>0</v>
      </c>
      <c r="E311" s="89">
        <v>42730</v>
      </c>
      <c r="F311" s="316"/>
      <c r="G311" s="98" t="s">
        <v>2075</v>
      </c>
      <c r="H311" s="79" t="s">
        <v>2078</v>
      </c>
    </row>
    <row r="312" spans="1:8" ht="74.25" customHeight="1">
      <c r="A312" s="80">
        <v>164</v>
      </c>
      <c r="B312" s="67" t="s">
        <v>986</v>
      </c>
      <c r="C312" s="103">
        <v>7650</v>
      </c>
      <c r="D312" s="103">
        <v>0</v>
      </c>
      <c r="E312" s="89">
        <v>42730</v>
      </c>
      <c r="F312" s="316"/>
      <c r="G312" s="98" t="s">
        <v>2075</v>
      </c>
      <c r="H312" s="79" t="s">
        <v>2078</v>
      </c>
    </row>
    <row r="313" spans="1:8" ht="77.25" customHeight="1">
      <c r="A313" s="80">
        <v>165</v>
      </c>
      <c r="B313" s="67" t="s">
        <v>987</v>
      </c>
      <c r="C313" s="103">
        <v>7650</v>
      </c>
      <c r="D313" s="103">
        <v>0</v>
      </c>
      <c r="E313" s="89">
        <v>42730</v>
      </c>
      <c r="F313" s="316"/>
      <c r="G313" s="98" t="s">
        <v>2075</v>
      </c>
      <c r="H313" s="79" t="s">
        <v>2078</v>
      </c>
    </row>
    <row r="314" spans="1:8" ht="78.75" customHeight="1">
      <c r="A314" s="80">
        <v>166</v>
      </c>
      <c r="B314" s="67" t="s">
        <v>988</v>
      </c>
      <c r="C314" s="103">
        <v>7650</v>
      </c>
      <c r="D314" s="103">
        <v>0</v>
      </c>
      <c r="E314" s="89">
        <v>42730</v>
      </c>
      <c r="F314" s="316"/>
      <c r="G314" s="98" t="s">
        <v>2075</v>
      </c>
      <c r="H314" s="79" t="s">
        <v>2078</v>
      </c>
    </row>
    <row r="315" spans="1:8" ht="75.75" customHeight="1">
      <c r="A315" s="80">
        <v>167</v>
      </c>
      <c r="B315" s="67" t="s">
        <v>989</v>
      </c>
      <c r="C315" s="103">
        <v>7650</v>
      </c>
      <c r="D315" s="103">
        <v>0</v>
      </c>
      <c r="E315" s="89">
        <v>42730</v>
      </c>
      <c r="F315" s="316"/>
      <c r="G315" s="98" t="s">
        <v>2075</v>
      </c>
      <c r="H315" s="79" t="s">
        <v>2078</v>
      </c>
    </row>
    <row r="316" spans="1:8" ht="81" customHeight="1">
      <c r="A316" s="80">
        <v>168</v>
      </c>
      <c r="B316" s="67" t="s">
        <v>990</v>
      </c>
      <c r="C316" s="103">
        <v>7650</v>
      </c>
      <c r="D316" s="103">
        <v>0</v>
      </c>
      <c r="E316" s="89">
        <v>42730</v>
      </c>
      <c r="F316" s="316"/>
      <c r="G316" s="98" t="s">
        <v>2075</v>
      </c>
      <c r="H316" s="79" t="s">
        <v>2078</v>
      </c>
    </row>
    <row r="317" spans="1:8" ht="81" customHeight="1">
      <c r="A317" s="80">
        <v>169</v>
      </c>
      <c r="B317" s="67" t="s">
        <v>991</v>
      </c>
      <c r="C317" s="103">
        <v>14950</v>
      </c>
      <c r="D317" s="103">
        <v>0</v>
      </c>
      <c r="E317" s="89">
        <v>42730</v>
      </c>
      <c r="F317" s="316"/>
      <c r="G317" s="98" t="s">
        <v>2075</v>
      </c>
      <c r="H317" s="79" t="s">
        <v>2078</v>
      </c>
    </row>
    <row r="318" spans="1:8" ht="77.25" customHeight="1">
      <c r="A318" s="80">
        <v>170</v>
      </c>
      <c r="B318" s="67" t="s">
        <v>992</v>
      </c>
      <c r="C318" s="103">
        <v>3954.37</v>
      </c>
      <c r="D318" s="103">
        <v>0</v>
      </c>
      <c r="E318" s="89">
        <v>42730</v>
      </c>
      <c r="F318" s="316"/>
      <c r="G318" s="98" t="s">
        <v>2075</v>
      </c>
      <c r="H318" s="79" t="s">
        <v>2078</v>
      </c>
    </row>
    <row r="319" spans="1:8" ht="76.5" customHeight="1">
      <c r="A319" s="80">
        <v>171</v>
      </c>
      <c r="B319" s="67" t="s">
        <v>993</v>
      </c>
      <c r="C319" s="103">
        <v>3923.06</v>
      </c>
      <c r="D319" s="103">
        <v>0</v>
      </c>
      <c r="E319" s="89">
        <v>42730</v>
      </c>
      <c r="F319" s="316"/>
      <c r="G319" s="98" t="s">
        <v>2075</v>
      </c>
      <c r="H319" s="79" t="s">
        <v>2078</v>
      </c>
    </row>
    <row r="320" spans="1:8" ht="89.25" customHeight="1">
      <c r="A320" s="80">
        <v>172</v>
      </c>
      <c r="B320" s="67" t="s">
        <v>994</v>
      </c>
      <c r="C320" s="103">
        <v>7801.43</v>
      </c>
      <c r="D320" s="103">
        <v>0</v>
      </c>
      <c r="E320" s="89">
        <v>42730</v>
      </c>
      <c r="F320" s="316"/>
      <c r="G320" s="98" t="s">
        <v>2075</v>
      </c>
      <c r="H320" s="79" t="s">
        <v>2078</v>
      </c>
    </row>
    <row r="321" spans="1:8" ht="91.5" customHeight="1">
      <c r="A321" s="80">
        <v>173</v>
      </c>
      <c r="B321" s="67" t="s">
        <v>995</v>
      </c>
      <c r="C321" s="103">
        <v>7801.43</v>
      </c>
      <c r="D321" s="103">
        <v>0</v>
      </c>
      <c r="E321" s="89">
        <v>42730</v>
      </c>
      <c r="F321" s="316"/>
      <c r="G321" s="98" t="s">
        <v>2075</v>
      </c>
      <c r="H321" s="79" t="s">
        <v>2078</v>
      </c>
    </row>
    <row r="322" spans="1:8" ht="107.25" customHeight="1">
      <c r="A322" s="80">
        <v>174</v>
      </c>
      <c r="B322" s="67" t="s">
        <v>996</v>
      </c>
      <c r="C322" s="103">
        <v>7651.5</v>
      </c>
      <c r="D322" s="103">
        <v>0</v>
      </c>
      <c r="E322" s="89">
        <v>42730</v>
      </c>
      <c r="F322" s="316"/>
      <c r="G322" s="98" t="s">
        <v>2075</v>
      </c>
      <c r="H322" s="79" t="s">
        <v>2078</v>
      </c>
    </row>
    <row r="323" spans="1:8" ht="97.5" customHeight="1">
      <c r="A323" s="80">
        <v>175</v>
      </c>
      <c r="B323" s="67" t="s">
        <v>1017</v>
      </c>
      <c r="C323" s="103">
        <v>53000</v>
      </c>
      <c r="D323" s="103">
        <v>47700.02</v>
      </c>
      <c r="E323" s="89">
        <v>42730</v>
      </c>
      <c r="F323" s="316"/>
      <c r="G323" s="98" t="s">
        <v>2075</v>
      </c>
      <c r="H323" s="79" t="s">
        <v>2078</v>
      </c>
    </row>
    <row r="324" spans="1:8" ht="97.5" customHeight="1">
      <c r="A324" s="80">
        <v>176</v>
      </c>
      <c r="B324" s="67" t="s">
        <v>941</v>
      </c>
      <c r="C324" s="103">
        <v>99000</v>
      </c>
      <c r="D324" s="103">
        <v>74250</v>
      </c>
      <c r="E324" s="89" t="s">
        <v>942</v>
      </c>
      <c r="F324" s="316"/>
      <c r="G324" s="98" t="s">
        <v>2075</v>
      </c>
      <c r="H324" s="79" t="s">
        <v>2078</v>
      </c>
    </row>
    <row r="325" spans="1:8" ht="99.75" customHeight="1">
      <c r="A325" s="80">
        <v>177</v>
      </c>
      <c r="B325" s="67" t="s">
        <v>980</v>
      </c>
      <c r="C325" s="103">
        <v>27990</v>
      </c>
      <c r="D325" s="103">
        <v>0</v>
      </c>
      <c r="E325" s="89">
        <v>42733</v>
      </c>
      <c r="F325" s="316"/>
      <c r="G325" s="98" t="s">
        <v>2075</v>
      </c>
      <c r="H325" s="79" t="s">
        <v>2078</v>
      </c>
    </row>
    <row r="326" spans="1:8" ht="114.75" customHeight="1">
      <c r="A326" s="80">
        <v>178</v>
      </c>
      <c r="B326" s="80" t="s">
        <v>2333</v>
      </c>
      <c r="C326" s="87">
        <v>6245</v>
      </c>
      <c r="D326" s="87">
        <v>0</v>
      </c>
      <c r="E326" s="91" t="s">
        <v>2334</v>
      </c>
      <c r="F326" s="316"/>
      <c r="G326" s="98" t="s">
        <v>2075</v>
      </c>
      <c r="H326" s="79"/>
    </row>
    <row r="327" spans="1:8" ht="128.25" customHeight="1">
      <c r="A327" s="80">
        <v>179</v>
      </c>
      <c r="B327" s="67" t="s">
        <v>960</v>
      </c>
      <c r="C327" s="103">
        <v>4650</v>
      </c>
      <c r="D327" s="103">
        <v>0</v>
      </c>
      <c r="E327" s="89">
        <v>42822</v>
      </c>
      <c r="F327" s="316"/>
      <c r="G327" s="98" t="s">
        <v>2075</v>
      </c>
      <c r="H327" s="79" t="s">
        <v>2078</v>
      </c>
    </row>
    <row r="328" spans="1:8" ht="117" customHeight="1">
      <c r="A328" s="80">
        <v>180</v>
      </c>
      <c r="B328" s="67" t="s">
        <v>961</v>
      </c>
      <c r="C328" s="103">
        <v>4650</v>
      </c>
      <c r="D328" s="103">
        <v>0</v>
      </c>
      <c r="E328" s="89">
        <v>42822</v>
      </c>
      <c r="F328" s="316"/>
      <c r="G328" s="98" t="s">
        <v>2075</v>
      </c>
      <c r="H328" s="79" t="s">
        <v>2078</v>
      </c>
    </row>
    <row r="329" spans="1:8" ht="106.5" customHeight="1">
      <c r="A329" s="80">
        <v>181</v>
      </c>
      <c r="B329" s="67" t="s">
        <v>962</v>
      </c>
      <c r="C329" s="103">
        <v>4650</v>
      </c>
      <c r="D329" s="103">
        <v>0</v>
      </c>
      <c r="E329" s="89">
        <v>42822</v>
      </c>
      <c r="F329" s="316"/>
      <c r="G329" s="98" t="s">
        <v>2075</v>
      </c>
      <c r="H329" s="79" t="s">
        <v>2078</v>
      </c>
    </row>
    <row r="330" spans="1:8" ht="121.5" customHeight="1">
      <c r="A330" s="80">
        <v>182</v>
      </c>
      <c r="B330" s="67" t="s">
        <v>963</v>
      </c>
      <c r="C330" s="103">
        <v>4650</v>
      </c>
      <c r="D330" s="103">
        <v>0</v>
      </c>
      <c r="E330" s="89">
        <v>42822</v>
      </c>
      <c r="F330" s="316"/>
      <c r="G330" s="98" t="s">
        <v>2075</v>
      </c>
      <c r="H330" s="79" t="s">
        <v>2078</v>
      </c>
    </row>
    <row r="331" spans="1:8" ht="125.25" customHeight="1">
      <c r="A331" s="80">
        <v>183</v>
      </c>
      <c r="B331" s="67" t="s">
        <v>959</v>
      </c>
      <c r="C331" s="103">
        <v>9500</v>
      </c>
      <c r="D331" s="103">
        <v>0</v>
      </c>
      <c r="E331" s="89">
        <v>42837</v>
      </c>
      <c r="F331" s="316"/>
      <c r="G331" s="98" t="s">
        <v>2075</v>
      </c>
      <c r="H331" s="79" t="s">
        <v>2078</v>
      </c>
    </row>
    <row r="332" spans="1:8" ht="115.5" customHeight="1">
      <c r="A332" s="80">
        <v>184</v>
      </c>
      <c r="B332" s="67" t="s">
        <v>2000</v>
      </c>
      <c r="C332" s="103">
        <v>98000</v>
      </c>
      <c r="D332" s="103">
        <v>0</v>
      </c>
      <c r="E332" s="89">
        <v>42892</v>
      </c>
      <c r="F332" s="316" t="s">
        <v>2001</v>
      </c>
      <c r="G332" s="98" t="s">
        <v>2075</v>
      </c>
      <c r="H332" s="79" t="s">
        <v>2078</v>
      </c>
    </row>
    <row r="333" spans="1:8" ht="120.75" customHeight="1">
      <c r="A333" s="80">
        <v>185</v>
      </c>
      <c r="B333" s="67" t="s">
        <v>2002</v>
      </c>
      <c r="C333" s="103">
        <v>32514</v>
      </c>
      <c r="D333" s="103">
        <v>0</v>
      </c>
      <c r="E333" s="89">
        <v>42892</v>
      </c>
      <c r="F333" s="316" t="s">
        <v>2003</v>
      </c>
      <c r="G333" s="98" t="s">
        <v>2075</v>
      </c>
      <c r="H333" s="79" t="s">
        <v>2078</v>
      </c>
    </row>
    <row r="334" spans="1:8" ht="125.25" customHeight="1">
      <c r="A334" s="80">
        <v>186</v>
      </c>
      <c r="B334" s="67" t="s">
        <v>2004</v>
      </c>
      <c r="C334" s="299">
        <v>99800</v>
      </c>
      <c r="D334" s="299">
        <v>0</v>
      </c>
      <c r="E334" s="300">
        <v>42985</v>
      </c>
      <c r="F334" s="316" t="s">
        <v>2005</v>
      </c>
      <c r="G334" s="98" t="s">
        <v>2075</v>
      </c>
      <c r="H334" s="79" t="s">
        <v>2078</v>
      </c>
    </row>
    <row r="335" spans="1:8" ht="114.75" customHeight="1">
      <c r="A335" s="80">
        <v>187</v>
      </c>
      <c r="B335" s="67" t="s">
        <v>1037</v>
      </c>
      <c r="C335" s="103">
        <v>11660</v>
      </c>
      <c r="D335" s="103">
        <v>0</v>
      </c>
      <c r="E335" s="89">
        <v>42965</v>
      </c>
      <c r="F335" s="316" t="s">
        <v>1038</v>
      </c>
      <c r="G335" s="98" t="s">
        <v>2075</v>
      </c>
      <c r="H335" s="79" t="s">
        <v>2078</v>
      </c>
    </row>
    <row r="336" spans="1:8" ht="123.75" customHeight="1">
      <c r="A336" s="231">
        <v>188</v>
      </c>
      <c r="B336" s="106" t="s">
        <v>2343</v>
      </c>
      <c r="C336" s="107">
        <v>16000</v>
      </c>
      <c r="D336" s="108">
        <v>0</v>
      </c>
      <c r="E336" s="238"/>
      <c r="F336" s="316" t="s">
        <v>1038</v>
      </c>
      <c r="G336" s="106" t="s">
        <v>2075</v>
      </c>
      <c r="H336" s="85" t="s">
        <v>2078</v>
      </c>
    </row>
    <row r="337" spans="1:8" ht="42.75" customHeight="1">
      <c r="A337" s="231">
        <v>189</v>
      </c>
      <c r="B337" s="106" t="s">
        <v>1097</v>
      </c>
      <c r="C337" s="107">
        <v>27250</v>
      </c>
      <c r="D337" s="107">
        <v>27250</v>
      </c>
      <c r="E337" s="238"/>
      <c r="F337" s="321"/>
      <c r="G337" s="301">
        <v>42928</v>
      </c>
      <c r="H337" s="302"/>
    </row>
    <row r="338" spans="1:8" ht="42.75" customHeight="1">
      <c r="A338" s="231">
        <v>190</v>
      </c>
      <c r="B338" s="106" t="s">
        <v>1098</v>
      </c>
      <c r="C338" s="107">
        <v>23000</v>
      </c>
      <c r="D338" s="107">
        <v>23000</v>
      </c>
      <c r="E338" s="238"/>
      <c r="F338" s="321"/>
      <c r="G338" s="106"/>
      <c r="H338" s="85"/>
    </row>
    <row r="339" spans="1:8" ht="42.75" customHeight="1">
      <c r="A339" s="231">
        <v>191</v>
      </c>
      <c r="B339" s="106" t="s">
        <v>1099</v>
      </c>
      <c r="C339" s="107">
        <v>25000</v>
      </c>
      <c r="D339" s="107">
        <v>25000</v>
      </c>
      <c r="E339" s="238"/>
      <c r="F339" s="321"/>
      <c r="G339" s="106"/>
      <c r="H339" s="85"/>
    </row>
    <row r="340" spans="1:8" ht="42.75" customHeight="1">
      <c r="A340" s="231">
        <v>192</v>
      </c>
      <c r="B340" s="106" t="s">
        <v>1100</v>
      </c>
      <c r="C340" s="107">
        <v>24550</v>
      </c>
      <c r="D340" s="107">
        <v>24550</v>
      </c>
      <c r="E340" s="238"/>
      <c r="F340" s="321"/>
      <c r="G340" s="106"/>
      <c r="H340" s="85"/>
    </row>
    <row r="341" spans="1:8" ht="42.75" customHeight="1">
      <c r="A341" s="231">
        <v>193</v>
      </c>
      <c r="B341" s="106" t="s">
        <v>1101</v>
      </c>
      <c r="C341" s="107">
        <v>3375</v>
      </c>
      <c r="D341" s="107">
        <v>3375</v>
      </c>
      <c r="E341" s="238"/>
      <c r="F341" s="321"/>
      <c r="G341" s="106"/>
      <c r="H341" s="85"/>
    </row>
    <row r="342" spans="1:8" ht="42.75" customHeight="1">
      <c r="A342" s="231">
        <v>194</v>
      </c>
      <c r="B342" s="106" t="s">
        <v>1102</v>
      </c>
      <c r="C342" s="107">
        <v>3375</v>
      </c>
      <c r="D342" s="107">
        <v>3375</v>
      </c>
      <c r="E342" s="238"/>
      <c r="F342" s="321"/>
      <c r="G342" s="106"/>
      <c r="H342" s="85"/>
    </row>
    <row r="343" spans="1:8" ht="42.75" customHeight="1">
      <c r="A343" s="231">
        <v>195</v>
      </c>
      <c r="B343" s="106" t="s">
        <v>1103</v>
      </c>
      <c r="C343" s="107">
        <v>3375</v>
      </c>
      <c r="D343" s="107">
        <v>3375</v>
      </c>
      <c r="E343" s="238"/>
      <c r="F343" s="321"/>
      <c r="G343" s="106"/>
      <c r="H343" s="85"/>
    </row>
    <row r="344" spans="1:8" ht="42.75" customHeight="1">
      <c r="A344" s="231">
        <v>196</v>
      </c>
      <c r="B344" s="106" t="s">
        <v>1104</v>
      </c>
      <c r="C344" s="107">
        <v>3375</v>
      </c>
      <c r="D344" s="107">
        <v>3375</v>
      </c>
      <c r="E344" s="238"/>
      <c r="F344" s="321"/>
      <c r="G344" s="106"/>
      <c r="H344" s="85"/>
    </row>
    <row r="345" spans="1:8" ht="42.75" customHeight="1">
      <c r="A345" s="231">
        <v>197</v>
      </c>
      <c r="B345" s="106" t="s">
        <v>1105</v>
      </c>
      <c r="C345" s="107">
        <v>3375</v>
      </c>
      <c r="D345" s="107">
        <v>3375</v>
      </c>
      <c r="E345" s="238"/>
      <c r="F345" s="321"/>
      <c r="G345" s="106"/>
      <c r="H345" s="85"/>
    </row>
    <row r="346" spans="1:8" ht="42.75" customHeight="1">
      <c r="A346" s="231">
        <v>198</v>
      </c>
      <c r="B346" s="106" t="s">
        <v>1106</v>
      </c>
      <c r="C346" s="107">
        <v>3375</v>
      </c>
      <c r="D346" s="107">
        <v>3375</v>
      </c>
      <c r="E346" s="238"/>
      <c r="F346" s="321"/>
      <c r="G346" s="106"/>
      <c r="H346" s="85"/>
    </row>
    <row r="347" spans="1:8" ht="42.75" customHeight="1">
      <c r="A347" s="231">
        <v>199</v>
      </c>
      <c r="B347" s="106" t="s">
        <v>1107</v>
      </c>
      <c r="C347" s="107">
        <v>5553</v>
      </c>
      <c r="D347" s="107">
        <v>5553</v>
      </c>
      <c r="E347" s="238"/>
      <c r="F347" s="321"/>
      <c r="G347" s="106"/>
      <c r="H347" s="85"/>
    </row>
    <row r="348" spans="1:8" ht="42.75" customHeight="1">
      <c r="A348" s="231">
        <v>200</v>
      </c>
      <c r="B348" s="106" t="s">
        <v>639</v>
      </c>
      <c r="C348" s="107">
        <v>5553</v>
      </c>
      <c r="D348" s="107">
        <v>5553</v>
      </c>
      <c r="E348" s="238"/>
      <c r="F348" s="321"/>
      <c r="G348" s="106"/>
      <c r="H348" s="85"/>
    </row>
    <row r="349" spans="1:8" ht="42.75" customHeight="1">
      <c r="A349" s="231">
        <v>201</v>
      </c>
      <c r="B349" s="106" t="s">
        <v>640</v>
      </c>
      <c r="C349" s="107">
        <v>29000</v>
      </c>
      <c r="D349" s="107">
        <v>29000</v>
      </c>
      <c r="E349" s="238"/>
      <c r="F349" s="321"/>
      <c r="G349" s="106"/>
      <c r="H349" s="85"/>
    </row>
    <row r="350" spans="1:8" ht="42.75" customHeight="1">
      <c r="A350" s="231">
        <v>202</v>
      </c>
      <c r="B350" s="106" t="s">
        <v>2102</v>
      </c>
      <c r="C350" s="107">
        <v>15700</v>
      </c>
      <c r="D350" s="107">
        <v>15700</v>
      </c>
      <c r="E350" s="238"/>
      <c r="F350" s="321"/>
      <c r="G350" s="106"/>
      <c r="H350" s="85"/>
    </row>
    <row r="351" spans="1:8" ht="42.75" customHeight="1">
      <c r="A351" s="231">
        <v>203</v>
      </c>
      <c r="B351" s="106" t="s">
        <v>2103</v>
      </c>
      <c r="C351" s="107">
        <v>22800</v>
      </c>
      <c r="D351" s="107">
        <v>22800</v>
      </c>
      <c r="E351" s="238"/>
      <c r="F351" s="321"/>
      <c r="G351" s="106"/>
      <c r="H351" s="85"/>
    </row>
    <row r="352" spans="1:8" ht="42.75" customHeight="1">
      <c r="A352" s="231">
        <v>204</v>
      </c>
      <c r="B352" s="106" t="s">
        <v>2104</v>
      </c>
      <c r="C352" s="107">
        <v>25000</v>
      </c>
      <c r="D352" s="107">
        <v>25000</v>
      </c>
      <c r="E352" s="238"/>
      <c r="F352" s="321"/>
      <c r="G352" s="106"/>
      <c r="H352" s="85"/>
    </row>
    <row r="353" spans="1:8" ht="42.75" customHeight="1">
      <c r="A353" s="231">
        <v>205</v>
      </c>
      <c r="B353" s="106" t="s">
        <v>2105</v>
      </c>
      <c r="C353" s="107">
        <v>29050</v>
      </c>
      <c r="D353" s="107">
        <v>29050</v>
      </c>
      <c r="E353" s="238"/>
      <c r="F353" s="321"/>
      <c r="G353" s="106"/>
      <c r="H353" s="85"/>
    </row>
    <row r="354" spans="1:8" ht="42.75" customHeight="1">
      <c r="A354" s="231">
        <v>206</v>
      </c>
      <c r="B354" s="106" t="s">
        <v>2106</v>
      </c>
      <c r="C354" s="107">
        <v>158000</v>
      </c>
      <c r="D354" s="107">
        <v>158000</v>
      </c>
      <c r="E354" s="238"/>
      <c r="F354" s="321"/>
      <c r="G354" s="106"/>
      <c r="H354" s="85"/>
    </row>
    <row r="355" spans="1:8" ht="42.75" customHeight="1">
      <c r="A355" s="231">
        <v>207</v>
      </c>
      <c r="B355" s="106" t="s">
        <v>2107</v>
      </c>
      <c r="C355" s="107">
        <v>6979</v>
      </c>
      <c r="D355" s="107">
        <v>6979</v>
      </c>
      <c r="E355" s="238"/>
      <c r="F355" s="321"/>
      <c r="G355" s="106"/>
      <c r="H355" s="85"/>
    </row>
    <row r="356" spans="1:8" ht="42.75" customHeight="1">
      <c r="A356" s="231">
        <v>208</v>
      </c>
      <c r="B356" s="106" t="s">
        <v>2107</v>
      </c>
      <c r="C356" s="107">
        <v>6979</v>
      </c>
      <c r="D356" s="107">
        <v>6979</v>
      </c>
      <c r="E356" s="238"/>
      <c r="F356" s="321"/>
      <c r="G356" s="106"/>
      <c r="H356" s="85"/>
    </row>
    <row r="357" spans="1:8" ht="42.75" customHeight="1">
      <c r="A357" s="231">
        <v>209</v>
      </c>
      <c r="B357" s="106" t="s">
        <v>2107</v>
      </c>
      <c r="C357" s="107">
        <v>6979</v>
      </c>
      <c r="D357" s="107">
        <v>6979</v>
      </c>
      <c r="E357" s="238"/>
      <c r="F357" s="321"/>
      <c r="G357" s="106"/>
      <c r="H357" s="85"/>
    </row>
    <row r="358" spans="1:8" ht="42.75" customHeight="1">
      <c r="A358" s="231">
        <v>210</v>
      </c>
      <c r="B358" s="106" t="s">
        <v>2107</v>
      </c>
      <c r="C358" s="107">
        <v>6979</v>
      </c>
      <c r="D358" s="107">
        <v>6979</v>
      </c>
      <c r="E358" s="238"/>
      <c r="F358" s="321"/>
      <c r="G358" s="106"/>
      <c r="H358" s="85"/>
    </row>
    <row r="359" spans="1:8" ht="42.75" customHeight="1">
      <c r="A359" s="231">
        <v>211</v>
      </c>
      <c r="B359" s="106" t="s">
        <v>2107</v>
      </c>
      <c r="C359" s="107">
        <v>6979</v>
      </c>
      <c r="D359" s="107">
        <v>6979</v>
      </c>
      <c r="E359" s="238"/>
      <c r="F359" s="321"/>
      <c r="G359" s="106"/>
      <c r="H359" s="85"/>
    </row>
    <row r="360" spans="1:8" ht="42.75" customHeight="1">
      <c r="A360" s="231">
        <v>212</v>
      </c>
      <c r="B360" s="106" t="s">
        <v>2107</v>
      </c>
      <c r="C360" s="107">
        <v>6979</v>
      </c>
      <c r="D360" s="107">
        <v>6979</v>
      </c>
      <c r="E360" s="238"/>
      <c r="F360" s="321"/>
      <c r="G360" s="106"/>
      <c r="H360" s="85"/>
    </row>
    <row r="361" spans="1:8" ht="42.75" customHeight="1">
      <c r="A361" s="231">
        <v>213</v>
      </c>
      <c r="B361" s="106" t="s">
        <v>2107</v>
      </c>
      <c r="C361" s="107">
        <v>6979</v>
      </c>
      <c r="D361" s="107">
        <v>6979</v>
      </c>
      <c r="E361" s="238"/>
      <c r="F361" s="321"/>
      <c r="G361" s="106"/>
      <c r="H361" s="85"/>
    </row>
    <row r="362" spans="1:8" ht="42.75" customHeight="1">
      <c r="A362" s="231">
        <v>214</v>
      </c>
      <c r="B362" s="106" t="s">
        <v>2107</v>
      </c>
      <c r="C362" s="107">
        <v>6979</v>
      </c>
      <c r="D362" s="107">
        <v>6979</v>
      </c>
      <c r="E362" s="238"/>
      <c r="F362" s="321"/>
      <c r="G362" s="106"/>
      <c r="H362" s="85"/>
    </row>
    <row r="363" spans="1:8" ht="42.75" customHeight="1">
      <c r="A363" s="231">
        <v>215</v>
      </c>
      <c r="B363" s="106" t="s">
        <v>2107</v>
      </c>
      <c r="C363" s="107">
        <v>6979</v>
      </c>
      <c r="D363" s="107">
        <v>6979</v>
      </c>
      <c r="E363" s="238"/>
      <c r="F363" s="321"/>
      <c r="G363" s="106"/>
      <c r="H363" s="85"/>
    </row>
    <row r="364" spans="1:8" ht="42.75" customHeight="1">
      <c r="A364" s="231">
        <v>216</v>
      </c>
      <c r="B364" s="106" t="s">
        <v>2107</v>
      </c>
      <c r="C364" s="107">
        <v>6979</v>
      </c>
      <c r="D364" s="107">
        <v>6979</v>
      </c>
      <c r="E364" s="238"/>
      <c r="F364" s="321"/>
      <c r="G364" s="106"/>
      <c r="H364" s="85"/>
    </row>
    <row r="365" spans="1:8" ht="42.75" customHeight="1">
      <c r="A365" s="231">
        <v>217</v>
      </c>
      <c r="B365" s="106" t="s">
        <v>2108</v>
      </c>
      <c r="C365" s="107">
        <v>48441</v>
      </c>
      <c r="D365" s="107">
        <v>48441</v>
      </c>
      <c r="E365" s="238"/>
      <c r="F365" s="321"/>
      <c r="G365" s="106"/>
      <c r="H365" s="85"/>
    </row>
    <row r="366" spans="1:8" ht="42.75" customHeight="1">
      <c r="A366" s="231">
        <v>218</v>
      </c>
      <c r="B366" s="106" t="s">
        <v>2108</v>
      </c>
      <c r="C366" s="107">
        <v>48441</v>
      </c>
      <c r="D366" s="107">
        <v>48441</v>
      </c>
      <c r="E366" s="238"/>
      <c r="F366" s="321"/>
      <c r="G366" s="106"/>
      <c r="H366" s="85"/>
    </row>
    <row r="367" spans="1:8" ht="99" customHeight="1">
      <c r="A367" s="231">
        <v>219</v>
      </c>
      <c r="B367" s="106" t="s">
        <v>458</v>
      </c>
      <c r="C367" s="107">
        <v>17482.18</v>
      </c>
      <c r="D367" s="107">
        <v>17482.18</v>
      </c>
      <c r="E367" s="238"/>
      <c r="F367" s="316" t="s">
        <v>459</v>
      </c>
      <c r="G367" s="106" t="s">
        <v>2075</v>
      </c>
      <c r="H367" s="85"/>
    </row>
    <row r="368" spans="1:8" ht="97.5" customHeight="1">
      <c r="A368" s="231">
        <v>220</v>
      </c>
      <c r="B368" s="106" t="s">
        <v>461</v>
      </c>
      <c r="C368" s="107">
        <v>62000</v>
      </c>
      <c r="D368" s="107">
        <v>62000</v>
      </c>
      <c r="E368" s="238"/>
      <c r="F368" s="316" t="s">
        <v>462</v>
      </c>
      <c r="G368" s="106" t="s">
        <v>2075</v>
      </c>
      <c r="H368" s="85"/>
    </row>
    <row r="369" spans="1:8" ht="97.5" customHeight="1">
      <c r="A369" s="231">
        <v>221</v>
      </c>
      <c r="B369" s="106" t="s">
        <v>463</v>
      </c>
      <c r="C369" s="107">
        <v>24750</v>
      </c>
      <c r="D369" s="107">
        <v>24750</v>
      </c>
      <c r="E369" s="238"/>
      <c r="F369" s="316" t="s">
        <v>464</v>
      </c>
      <c r="G369" s="106" t="s">
        <v>2075</v>
      </c>
      <c r="H369" s="85"/>
    </row>
    <row r="370" spans="1:8" ht="102.75" customHeight="1">
      <c r="A370" s="231">
        <v>222</v>
      </c>
      <c r="B370" s="106" t="s">
        <v>463</v>
      </c>
      <c r="C370" s="107">
        <v>24750</v>
      </c>
      <c r="D370" s="107">
        <v>24750</v>
      </c>
      <c r="E370" s="238"/>
      <c r="F370" s="316" t="s">
        <v>464</v>
      </c>
      <c r="G370" s="106" t="s">
        <v>2075</v>
      </c>
      <c r="H370" s="85"/>
    </row>
    <row r="371" spans="1:8" ht="100.5" customHeight="1">
      <c r="A371" s="231">
        <v>223</v>
      </c>
      <c r="B371" s="106" t="s">
        <v>463</v>
      </c>
      <c r="C371" s="107">
        <v>24750</v>
      </c>
      <c r="D371" s="107">
        <v>24750</v>
      </c>
      <c r="E371" s="238"/>
      <c r="F371" s="316" t="s">
        <v>464</v>
      </c>
      <c r="G371" s="106" t="s">
        <v>2075</v>
      </c>
      <c r="H371" s="85"/>
    </row>
    <row r="372" spans="1:8" ht="103.5" customHeight="1">
      <c r="A372" s="231">
        <v>224</v>
      </c>
      <c r="B372" s="106" t="s">
        <v>463</v>
      </c>
      <c r="C372" s="107">
        <v>24750</v>
      </c>
      <c r="D372" s="107">
        <v>24750</v>
      </c>
      <c r="E372" s="238"/>
      <c r="F372" s="316" t="s">
        <v>464</v>
      </c>
      <c r="G372" s="106" t="s">
        <v>2075</v>
      </c>
      <c r="H372" s="85"/>
    </row>
    <row r="373" spans="1:8" ht="103.5" customHeight="1">
      <c r="A373" s="231">
        <v>225</v>
      </c>
      <c r="B373" s="106" t="s">
        <v>1474</v>
      </c>
      <c r="C373" s="107">
        <v>19200</v>
      </c>
      <c r="D373" s="107">
        <v>19200</v>
      </c>
      <c r="E373" s="327">
        <v>43410</v>
      </c>
      <c r="F373" s="316" t="s">
        <v>1475</v>
      </c>
      <c r="G373" s="106" t="s">
        <v>2075</v>
      </c>
      <c r="H373" s="85"/>
    </row>
    <row r="374" spans="1:8" ht="103.5" customHeight="1">
      <c r="A374" s="231">
        <v>226</v>
      </c>
      <c r="B374" s="106" t="s">
        <v>1477</v>
      </c>
      <c r="C374" s="107">
        <v>12750</v>
      </c>
      <c r="D374" s="107">
        <v>12750</v>
      </c>
      <c r="E374" s="327">
        <v>43405</v>
      </c>
      <c r="F374" s="316" t="s">
        <v>1478</v>
      </c>
      <c r="G374" s="106" t="s">
        <v>2075</v>
      </c>
      <c r="H374" s="85"/>
    </row>
    <row r="375" spans="1:8" ht="108" customHeight="1">
      <c r="A375" s="231">
        <v>227</v>
      </c>
      <c r="B375" s="106" t="s">
        <v>1479</v>
      </c>
      <c r="C375" s="107">
        <v>42250</v>
      </c>
      <c r="D375" s="107">
        <v>42250</v>
      </c>
      <c r="E375" s="327">
        <v>43405</v>
      </c>
      <c r="F375" s="316" t="s">
        <v>1478</v>
      </c>
      <c r="G375" s="106" t="s">
        <v>2075</v>
      </c>
      <c r="H375" s="85"/>
    </row>
    <row r="376" spans="1:8" ht="99.75" customHeight="1">
      <c r="A376" s="231">
        <v>228</v>
      </c>
      <c r="B376" s="106" t="s">
        <v>1482</v>
      </c>
      <c r="C376" s="107">
        <v>40474</v>
      </c>
      <c r="D376" s="107">
        <v>40474</v>
      </c>
      <c r="E376" s="327">
        <v>43430</v>
      </c>
      <c r="F376" s="316" t="s">
        <v>1483</v>
      </c>
      <c r="G376" s="106" t="s">
        <v>2075</v>
      </c>
      <c r="H376" s="85"/>
    </row>
    <row r="377" spans="1:8" ht="115.5" customHeight="1">
      <c r="A377" s="231">
        <v>229</v>
      </c>
      <c r="B377" s="106" t="s">
        <v>1484</v>
      </c>
      <c r="C377" s="107">
        <v>8545</v>
      </c>
      <c r="D377" s="107">
        <v>8545</v>
      </c>
      <c r="E377" s="327">
        <v>43430</v>
      </c>
      <c r="F377" s="316" t="s">
        <v>1483</v>
      </c>
      <c r="G377" s="106" t="s">
        <v>2075</v>
      </c>
      <c r="H377" s="85"/>
    </row>
    <row r="378" spans="1:8" ht="119.25" customHeight="1">
      <c r="A378" s="231">
        <v>230</v>
      </c>
      <c r="B378" s="106" t="s">
        <v>1485</v>
      </c>
      <c r="C378" s="107">
        <v>17680</v>
      </c>
      <c r="D378" s="107">
        <v>17680</v>
      </c>
      <c r="E378" s="327">
        <v>43430</v>
      </c>
      <c r="F378" s="316" t="s">
        <v>1483</v>
      </c>
      <c r="G378" s="106" t="s">
        <v>2075</v>
      </c>
      <c r="H378" s="85"/>
    </row>
    <row r="379" spans="1:8" ht="111.75" customHeight="1">
      <c r="A379" s="231">
        <v>231</v>
      </c>
      <c r="B379" s="106" t="s">
        <v>1486</v>
      </c>
      <c r="C379" s="107">
        <v>28990</v>
      </c>
      <c r="D379" s="107">
        <v>28990</v>
      </c>
      <c r="E379" s="327">
        <v>43430</v>
      </c>
      <c r="F379" s="316" t="s">
        <v>1483</v>
      </c>
      <c r="G379" s="106" t="s">
        <v>2075</v>
      </c>
      <c r="H379" s="85"/>
    </row>
    <row r="380" spans="1:8" ht="124.5" customHeight="1">
      <c r="A380" s="231">
        <v>232</v>
      </c>
      <c r="B380" s="106" t="s">
        <v>1487</v>
      </c>
      <c r="C380" s="107">
        <v>8004</v>
      </c>
      <c r="D380" s="107">
        <v>8004</v>
      </c>
      <c r="E380" s="327">
        <v>43430</v>
      </c>
      <c r="F380" s="316" t="s">
        <v>1483</v>
      </c>
      <c r="G380" s="106" t="s">
        <v>2075</v>
      </c>
      <c r="H380" s="85"/>
    </row>
    <row r="381" spans="1:8" ht="110.25" customHeight="1">
      <c r="A381" s="231">
        <v>233</v>
      </c>
      <c r="B381" s="106" t="s">
        <v>1488</v>
      </c>
      <c r="C381" s="107">
        <v>74590</v>
      </c>
      <c r="D381" s="107">
        <v>74590</v>
      </c>
      <c r="E381" s="327">
        <v>43430</v>
      </c>
      <c r="F381" s="316" t="s">
        <v>1483</v>
      </c>
      <c r="G381" s="106" t="s">
        <v>2075</v>
      </c>
      <c r="H381" s="85"/>
    </row>
    <row r="382" spans="1:8" ht="132.75" customHeight="1">
      <c r="A382" s="231">
        <v>234</v>
      </c>
      <c r="B382" s="106" t="s">
        <v>1489</v>
      </c>
      <c r="C382" s="107">
        <v>22219</v>
      </c>
      <c r="D382" s="107">
        <v>22219</v>
      </c>
      <c r="E382" s="327">
        <v>43430</v>
      </c>
      <c r="F382" s="316" t="s">
        <v>1483</v>
      </c>
      <c r="G382" s="106" t="s">
        <v>2075</v>
      </c>
      <c r="H382" s="85"/>
    </row>
    <row r="383" spans="1:8" ht="114.75" customHeight="1">
      <c r="A383" s="231">
        <v>235</v>
      </c>
      <c r="B383" s="106" t="s">
        <v>1490</v>
      </c>
      <c r="C383" s="107">
        <v>1595</v>
      </c>
      <c r="D383" s="107">
        <v>1595</v>
      </c>
      <c r="E383" s="327">
        <v>43430</v>
      </c>
      <c r="F383" s="316" t="s">
        <v>1483</v>
      </c>
      <c r="G383" s="106" t="s">
        <v>2075</v>
      </c>
      <c r="H383" s="85"/>
    </row>
    <row r="384" spans="1:8" ht="111" customHeight="1">
      <c r="A384" s="231">
        <v>236</v>
      </c>
      <c r="B384" s="106" t="s">
        <v>1491</v>
      </c>
      <c r="C384" s="107">
        <v>12360</v>
      </c>
      <c r="D384" s="107">
        <v>12360</v>
      </c>
      <c r="E384" s="327">
        <v>43430</v>
      </c>
      <c r="F384" s="316" t="s">
        <v>1483</v>
      </c>
      <c r="G384" s="106" t="s">
        <v>2075</v>
      </c>
      <c r="H384" s="85"/>
    </row>
    <row r="385" spans="1:8" ht="129" customHeight="1">
      <c r="A385" s="231">
        <v>237</v>
      </c>
      <c r="B385" s="106" t="s">
        <v>1492</v>
      </c>
      <c r="C385" s="107">
        <v>23063</v>
      </c>
      <c r="D385" s="107">
        <v>23063</v>
      </c>
      <c r="E385" s="327">
        <v>43430</v>
      </c>
      <c r="F385" s="316" t="s">
        <v>1483</v>
      </c>
      <c r="G385" s="106" t="s">
        <v>2075</v>
      </c>
      <c r="H385" s="85"/>
    </row>
    <row r="386" spans="1:8" ht="118.5" customHeight="1">
      <c r="A386" s="231">
        <v>238</v>
      </c>
      <c r="B386" s="106" t="s">
        <v>1493</v>
      </c>
      <c r="C386" s="107">
        <v>99180</v>
      </c>
      <c r="D386" s="107">
        <v>99180</v>
      </c>
      <c r="E386" s="327">
        <v>43430</v>
      </c>
      <c r="F386" s="275" t="s">
        <v>184</v>
      </c>
      <c r="G386" s="106" t="s">
        <v>2075</v>
      </c>
      <c r="H386" s="85"/>
    </row>
    <row r="387" spans="1:8" ht="161.25" customHeight="1">
      <c r="A387" s="231">
        <v>239</v>
      </c>
      <c r="B387" s="332" t="s">
        <v>183</v>
      </c>
      <c r="C387" s="107">
        <v>21400</v>
      </c>
      <c r="D387" s="107">
        <v>21400</v>
      </c>
      <c r="E387" s="327">
        <v>43458</v>
      </c>
      <c r="F387" s="275" t="s">
        <v>185</v>
      </c>
      <c r="G387" s="106" t="s">
        <v>2075</v>
      </c>
      <c r="H387" s="85"/>
    </row>
    <row r="388" spans="1:8" ht="48" customHeight="1">
      <c r="A388" s="80"/>
      <c r="B388" s="83" t="s">
        <v>2082</v>
      </c>
      <c r="C388" s="99">
        <f>SUM(C151:C387)</f>
        <v>3749726.45</v>
      </c>
      <c r="D388" s="99">
        <f>SUM(D151:D387)</f>
        <v>1830273.9999999998</v>
      </c>
      <c r="E388" s="91"/>
      <c r="F388" s="316"/>
      <c r="G388" s="91"/>
      <c r="H388" s="105"/>
    </row>
    <row r="389" spans="1:8" ht="31.5">
      <c r="A389" s="80"/>
      <c r="B389" s="83" t="s">
        <v>2007</v>
      </c>
      <c r="C389" s="99">
        <f>C11+C148+C388</f>
        <v>11185793.79</v>
      </c>
      <c r="D389" s="99">
        <f>D11+D148+D388</f>
        <v>5959250.41</v>
      </c>
      <c r="E389" s="91"/>
      <c r="F389" s="316"/>
      <c r="G389" s="91"/>
      <c r="H389" s="105"/>
    </row>
    <row r="390" spans="1:8" ht="15.75">
      <c r="A390" s="144"/>
      <c r="B390" s="109"/>
      <c r="C390" s="110"/>
      <c r="D390" s="110"/>
      <c r="E390" s="111"/>
      <c r="F390" s="322"/>
      <c r="G390" s="111"/>
      <c r="H390" s="112"/>
    </row>
    <row r="391" spans="1:8" ht="15.75" customHeight="1">
      <c r="A391" s="401" t="s">
        <v>2008</v>
      </c>
      <c r="B391" s="402"/>
      <c r="C391" s="402"/>
      <c r="D391" s="402"/>
      <c r="E391" s="402"/>
      <c r="F391" s="402"/>
      <c r="G391" s="402"/>
      <c r="H391" s="403"/>
    </row>
    <row r="392" spans="1:8" ht="31.5">
      <c r="A392" s="97"/>
      <c r="B392" s="82" t="s">
        <v>2084</v>
      </c>
      <c r="C392" s="62"/>
      <c r="D392" s="62"/>
      <c r="E392" s="63"/>
      <c r="F392" s="315"/>
      <c r="G392" s="63"/>
      <c r="H392" s="113"/>
    </row>
    <row r="393" spans="1:11" s="21" customFormat="1" ht="114" customHeight="1">
      <c r="A393" s="80">
        <v>1</v>
      </c>
      <c r="B393" s="114" t="s">
        <v>2036</v>
      </c>
      <c r="C393" s="104">
        <v>5068</v>
      </c>
      <c r="D393" s="104">
        <v>0</v>
      </c>
      <c r="E393" s="90">
        <v>35034</v>
      </c>
      <c r="F393" s="316"/>
      <c r="G393" s="98" t="s">
        <v>2009</v>
      </c>
      <c r="H393" s="105" t="s">
        <v>2078</v>
      </c>
      <c r="I393" s="30"/>
      <c r="J393" s="30"/>
      <c r="K393" s="30"/>
    </row>
    <row r="394" spans="1:11" s="21" customFormat="1" ht="141" customHeight="1">
      <c r="A394" s="80">
        <v>2</v>
      </c>
      <c r="B394" s="114" t="s">
        <v>2033</v>
      </c>
      <c r="C394" s="104">
        <v>8485</v>
      </c>
      <c r="D394" s="104">
        <v>0</v>
      </c>
      <c r="E394" s="90">
        <v>38353</v>
      </c>
      <c r="F394" s="316"/>
      <c r="G394" s="98" t="s">
        <v>2009</v>
      </c>
      <c r="H394" s="105" t="s">
        <v>2078</v>
      </c>
      <c r="I394" s="30"/>
      <c r="J394" s="30"/>
      <c r="K394" s="30"/>
    </row>
    <row r="395" spans="1:8" ht="132.75" customHeight="1">
      <c r="A395" s="80">
        <v>3</v>
      </c>
      <c r="B395" s="114" t="s">
        <v>2024</v>
      </c>
      <c r="C395" s="104">
        <v>5712</v>
      </c>
      <c r="D395" s="104">
        <v>0</v>
      </c>
      <c r="E395" s="90">
        <v>38718</v>
      </c>
      <c r="F395" s="316"/>
      <c r="G395" s="98" t="s">
        <v>2009</v>
      </c>
      <c r="H395" s="105" t="s">
        <v>2078</v>
      </c>
    </row>
    <row r="396" spans="1:8" ht="142.5" customHeight="1">
      <c r="A396" s="80">
        <v>4</v>
      </c>
      <c r="B396" s="114" t="s">
        <v>2025</v>
      </c>
      <c r="C396" s="104">
        <v>5401</v>
      </c>
      <c r="D396" s="104">
        <v>0</v>
      </c>
      <c r="E396" s="90">
        <v>38718</v>
      </c>
      <c r="F396" s="316"/>
      <c r="G396" s="98" t="s">
        <v>2009</v>
      </c>
      <c r="H396" s="105" t="s">
        <v>2078</v>
      </c>
    </row>
    <row r="397" spans="1:11" s="21" customFormat="1" ht="128.25" customHeight="1">
      <c r="A397" s="80">
        <v>5</v>
      </c>
      <c r="B397" s="114" t="s">
        <v>2030</v>
      </c>
      <c r="C397" s="104">
        <v>16555</v>
      </c>
      <c r="D397" s="104">
        <v>0</v>
      </c>
      <c r="E397" s="90">
        <v>39076</v>
      </c>
      <c r="F397" s="316"/>
      <c r="G397" s="98" t="s">
        <v>2009</v>
      </c>
      <c r="H397" s="105" t="s">
        <v>2078</v>
      </c>
      <c r="I397" s="30"/>
      <c r="J397" s="30"/>
      <c r="K397" s="30"/>
    </row>
    <row r="398" spans="1:11" s="21" customFormat="1" ht="150" customHeight="1">
      <c r="A398" s="80">
        <v>6</v>
      </c>
      <c r="B398" s="114" t="s">
        <v>2035</v>
      </c>
      <c r="C398" s="104">
        <v>167580</v>
      </c>
      <c r="D398" s="104">
        <v>0</v>
      </c>
      <c r="E398" s="90">
        <v>39083</v>
      </c>
      <c r="F398" s="316"/>
      <c r="G398" s="98" t="s">
        <v>2009</v>
      </c>
      <c r="H398" s="105" t="s">
        <v>2078</v>
      </c>
      <c r="I398" s="30"/>
      <c r="J398" s="30"/>
      <c r="K398" s="30"/>
    </row>
    <row r="399" spans="1:11" s="21" customFormat="1" ht="133.5" customHeight="1">
      <c r="A399" s="80">
        <v>7</v>
      </c>
      <c r="B399" s="114" t="s">
        <v>2032</v>
      </c>
      <c r="C399" s="104">
        <v>20566</v>
      </c>
      <c r="D399" s="104">
        <v>0</v>
      </c>
      <c r="E399" s="90">
        <v>39083</v>
      </c>
      <c r="F399" s="316"/>
      <c r="G399" s="98" t="s">
        <v>2009</v>
      </c>
      <c r="H399" s="105" t="s">
        <v>2078</v>
      </c>
      <c r="I399" s="30"/>
      <c r="J399" s="30"/>
      <c r="K399" s="30"/>
    </row>
    <row r="400" spans="1:11" s="21" customFormat="1" ht="142.5" customHeight="1">
      <c r="A400" s="80">
        <v>8</v>
      </c>
      <c r="B400" s="114" t="s">
        <v>2028</v>
      </c>
      <c r="C400" s="104">
        <v>8485</v>
      </c>
      <c r="D400" s="104">
        <v>0</v>
      </c>
      <c r="E400" s="90">
        <v>39083</v>
      </c>
      <c r="F400" s="316"/>
      <c r="G400" s="98" t="s">
        <v>2009</v>
      </c>
      <c r="H400" s="105" t="s">
        <v>2078</v>
      </c>
      <c r="I400" s="30"/>
      <c r="J400" s="30"/>
      <c r="K400" s="30"/>
    </row>
    <row r="401" spans="1:11" s="21" customFormat="1" ht="147" customHeight="1">
      <c r="A401" s="80">
        <v>9</v>
      </c>
      <c r="B401" s="114" t="s">
        <v>2029</v>
      </c>
      <c r="C401" s="104">
        <v>19820</v>
      </c>
      <c r="D401" s="104">
        <v>0</v>
      </c>
      <c r="E401" s="90">
        <v>39083</v>
      </c>
      <c r="F401" s="316"/>
      <c r="G401" s="98" t="s">
        <v>2009</v>
      </c>
      <c r="H401" s="105" t="s">
        <v>2078</v>
      </c>
      <c r="I401" s="30"/>
      <c r="J401" s="30"/>
      <c r="K401" s="30"/>
    </row>
    <row r="402" spans="1:11" s="21" customFormat="1" ht="138.75" customHeight="1">
      <c r="A402" s="80">
        <v>10</v>
      </c>
      <c r="B402" s="114" t="s">
        <v>2026</v>
      </c>
      <c r="C402" s="104">
        <v>22025</v>
      </c>
      <c r="D402" s="104">
        <v>2303.73</v>
      </c>
      <c r="E402" s="90">
        <v>39083</v>
      </c>
      <c r="F402" s="316"/>
      <c r="G402" s="98" t="s">
        <v>2009</v>
      </c>
      <c r="H402" s="105" t="s">
        <v>2078</v>
      </c>
      <c r="I402" s="30"/>
      <c r="J402" s="30"/>
      <c r="K402" s="30"/>
    </row>
    <row r="403" spans="1:11" s="21" customFormat="1" ht="136.5" customHeight="1">
      <c r="A403" s="80">
        <v>11</v>
      </c>
      <c r="B403" s="114" t="s">
        <v>2050</v>
      </c>
      <c r="C403" s="104">
        <v>12126</v>
      </c>
      <c r="D403" s="104">
        <v>0</v>
      </c>
      <c r="E403" s="90">
        <v>39083</v>
      </c>
      <c r="F403" s="316"/>
      <c r="G403" s="98" t="s">
        <v>2009</v>
      </c>
      <c r="H403" s="105" t="s">
        <v>2078</v>
      </c>
      <c r="I403" s="30"/>
      <c r="J403" s="30"/>
      <c r="K403" s="30"/>
    </row>
    <row r="404" spans="1:11" s="21" customFormat="1" ht="104.25" customHeight="1">
      <c r="A404" s="80">
        <v>12</v>
      </c>
      <c r="B404" s="114" t="s">
        <v>2050</v>
      </c>
      <c r="C404" s="104">
        <v>12126</v>
      </c>
      <c r="D404" s="104">
        <v>0</v>
      </c>
      <c r="E404" s="90">
        <v>39083</v>
      </c>
      <c r="F404" s="316"/>
      <c r="G404" s="98" t="s">
        <v>2009</v>
      </c>
      <c r="H404" s="105" t="s">
        <v>2078</v>
      </c>
      <c r="I404" s="30"/>
      <c r="J404" s="30"/>
      <c r="K404" s="30"/>
    </row>
    <row r="405" spans="1:11" s="21" customFormat="1" ht="102" customHeight="1">
      <c r="A405" s="80">
        <v>13</v>
      </c>
      <c r="B405" s="114" t="s">
        <v>1113</v>
      </c>
      <c r="C405" s="104">
        <v>10630</v>
      </c>
      <c r="D405" s="104">
        <v>0</v>
      </c>
      <c r="E405" s="90">
        <v>39083</v>
      </c>
      <c r="F405" s="316"/>
      <c r="G405" s="98" t="s">
        <v>2009</v>
      </c>
      <c r="H405" s="105" t="s">
        <v>2078</v>
      </c>
      <c r="I405" s="30"/>
      <c r="J405" s="30"/>
      <c r="K405" s="30"/>
    </row>
    <row r="406" spans="1:11" s="21" customFormat="1" ht="108.75" customHeight="1">
      <c r="A406" s="80">
        <v>14</v>
      </c>
      <c r="B406" s="114" t="s">
        <v>2022</v>
      </c>
      <c r="C406" s="104">
        <v>4094</v>
      </c>
      <c r="D406" s="104">
        <v>0</v>
      </c>
      <c r="E406" s="90">
        <v>39191</v>
      </c>
      <c r="F406" s="316"/>
      <c r="G406" s="98" t="s">
        <v>2009</v>
      </c>
      <c r="H406" s="105" t="s">
        <v>2078</v>
      </c>
      <c r="I406" s="30"/>
      <c r="J406" s="30"/>
      <c r="K406" s="30"/>
    </row>
    <row r="407" spans="1:11" s="21" customFormat="1" ht="127.5" customHeight="1">
      <c r="A407" s="80">
        <v>15</v>
      </c>
      <c r="B407" s="114" t="s">
        <v>2023</v>
      </c>
      <c r="C407" s="104">
        <v>21550</v>
      </c>
      <c r="D407" s="104">
        <v>0</v>
      </c>
      <c r="E407" s="90">
        <v>39191</v>
      </c>
      <c r="F407" s="316"/>
      <c r="G407" s="98" t="s">
        <v>2009</v>
      </c>
      <c r="H407" s="105" t="s">
        <v>2078</v>
      </c>
      <c r="I407" s="30"/>
      <c r="J407" s="30"/>
      <c r="K407" s="30"/>
    </row>
    <row r="408" spans="1:11" s="21" customFormat="1" ht="132" customHeight="1">
      <c r="A408" s="80">
        <v>16</v>
      </c>
      <c r="B408" s="114" t="s">
        <v>2034</v>
      </c>
      <c r="C408" s="104">
        <v>6760</v>
      </c>
      <c r="D408" s="104">
        <v>0</v>
      </c>
      <c r="E408" s="90">
        <v>39191</v>
      </c>
      <c r="F408" s="316"/>
      <c r="G408" s="98" t="s">
        <v>2009</v>
      </c>
      <c r="H408" s="105" t="s">
        <v>2078</v>
      </c>
      <c r="I408" s="30"/>
      <c r="J408" s="30"/>
      <c r="K408" s="30"/>
    </row>
    <row r="409" spans="1:11" s="21" customFormat="1" ht="140.25" customHeight="1">
      <c r="A409" s="80">
        <v>17</v>
      </c>
      <c r="B409" s="114" t="s">
        <v>2040</v>
      </c>
      <c r="C409" s="104">
        <v>7816</v>
      </c>
      <c r="D409" s="104">
        <v>0</v>
      </c>
      <c r="E409" s="90">
        <v>39191</v>
      </c>
      <c r="F409" s="316"/>
      <c r="G409" s="98" t="s">
        <v>2009</v>
      </c>
      <c r="H409" s="105" t="s">
        <v>2078</v>
      </c>
      <c r="I409" s="30"/>
      <c r="J409" s="30"/>
      <c r="K409" s="30"/>
    </row>
    <row r="410" spans="1:8" ht="144.75" customHeight="1">
      <c r="A410" s="80">
        <v>18</v>
      </c>
      <c r="B410" s="114" t="s">
        <v>2046</v>
      </c>
      <c r="C410" s="104">
        <v>18721</v>
      </c>
      <c r="D410" s="104">
        <v>1560.09</v>
      </c>
      <c r="E410" s="90">
        <v>39233</v>
      </c>
      <c r="F410" s="316"/>
      <c r="G410" s="98" t="s">
        <v>2009</v>
      </c>
      <c r="H410" s="105" t="s">
        <v>2078</v>
      </c>
    </row>
    <row r="411" spans="1:11" s="21" customFormat="1" ht="154.5" customHeight="1">
      <c r="A411" s="80">
        <v>19</v>
      </c>
      <c r="B411" s="114" t="s">
        <v>2039</v>
      </c>
      <c r="C411" s="104">
        <v>3690</v>
      </c>
      <c r="D411" s="104">
        <v>0</v>
      </c>
      <c r="E411" s="90">
        <v>39333</v>
      </c>
      <c r="F411" s="316"/>
      <c r="G411" s="98" t="s">
        <v>2009</v>
      </c>
      <c r="H411" s="105" t="s">
        <v>2078</v>
      </c>
      <c r="I411" s="30"/>
      <c r="J411" s="30"/>
      <c r="K411" s="30"/>
    </row>
    <row r="412" spans="1:11" s="21" customFormat="1" ht="147.75" customHeight="1">
      <c r="A412" s="80">
        <v>20</v>
      </c>
      <c r="B412" s="114" t="s">
        <v>1118</v>
      </c>
      <c r="C412" s="104">
        <v>30000</v>
      </c>
      <c r="D412" s="104">
        <v>0</v>
      </c>
      <c r="E412" s="90">
        <v>39333</v>
      </c>
      <c r="F412" s="316"/>
      <c r="G412" s="98" t="s">
        <v>2009</v>
      </c>
      <c r="H412" s="105" t="s">
        <v>2078</v>
      </c>
      <c r="I412" s="30"/>
      <c r="J412" s="30"/>
      <c r="K412" s="30"/>
    </row>
    <row r="413" spans="1:11" s="21" customFormat="1" ht="150" customHeight="1">
      <c r="A413" s="80">
        <v>21</v>
      </c>
      <c r="B413" s="114" t="s">
        <v>2021</v>
      </c>
      <c r="C413" s="104">
        <v>3260</v>
      </c>
      <c r="D413" s="104">
        <v>0</v>
      </c>
      <c r="E413" s="90">
        <v>39334</v>
      </c>
      <c r="F413" s="316"/>
      <c r="G413" s="98" t="s">
        <v>2009</v>
      </c>
      <c r="H413" s="105" t="s">
        <v>2078</v>
      </c>
      <c r="I413" s="30"/>
      <c r="J413" s="30"/>
      <c r="K413" s="30"/>
    </row>
    <row r="414" spans="1:8" ht="146.25" customHeight="1">
      <c r="A414" s="80">
        <v>22</v>
      </c>
      <c r="B414" s="114" t="s">
        <v>1114</v>
      </c>
      <c r="C414" s="104">
        <v>13500</v>
      </c>
      <c r="D414" s="104">
        <v>168.75</v>
      </c>
      <c r="E414" s="90">
        <v>39443</v>
      </c>
      <c r="F414" s="316"/>
      <c r="G414" s="98" t="s">
        <v>2009</v>
      </c>
      <c r="H414" s="105" t="s">
        <v>2078</v>
      </c>
    </row>
    <row r="415" spans="1:11" s="21" customFormat="1" ht="102" customHeight="1">
      <c r="A415" s="80">
        <v>23</v>
      </c>
      <c r="B415" s="114" t="s">
        <v>2038</v>
      </c>
      <c r="C415" s="104">
        <v>6500</v>
      </c>
      <c r="D415" s="104">
        <v>0</v>
      </c>
      <c r="E415" s="90">
        <v>39443</v>
      </c>
      <c r="F415" s="316"/>
      <c r="G415" s="98" t="s">
        <v>2009</v>
      </c>
      <c r="H415" s="105" t="s">
        <v>2078</v>
      </c>
      <c r="I415" s="30"/>
      <c r="J415" s="30"/>
      <c r="K415" s="30"/>
    </row>
    <row r="416" spans="1:8" ht="116.25" customHeight="1">
      <c r="A416" s="80">
        <v>24</v>
      </c>
      <c r="B416" s="114" t="s">
        <v>2041</v>
      </c>
      <c r="C416" s="104">
        <v>13500</v>
      </c>
      <c r="D416" s="104">
        <v>225</v>
      </c>
      <c r="E416" s="90">
        <v>39443</v>
      </c>
      <c r="F416" s="316"/>
      <c r="G416" s="98" t="s">
        <v>2009</v>
      </c>
      <c r="H416" s="105" t="s">
        <v>2078</v>
      </c>
    </row>
    <row r="417" spans="1:11" s="21" customFormat="1" ht="138.75" customHeight="1">
      <c r="A417" s="80">
        <v>25</v>
      </c>
      <c r="B417" s="114" t="s">
        <v>2045</v>
      </c>
      <c r="C417" s="104">
        <v>14850</v>
      </c>
      <c r="D417" s="104">
        <v>0</v>
      </c>
      <c r="E417" s="90">
        <v>39443</v>
      </c>
      <c r="F417" s="316"/>
      <c r="G417" s="98" t="s">
        <v>2009</v>
      </c>
      <c r="H417" s="105" t="s">
        <v>2078</v>
      </c>
      <c r="I417" s="30"/>
      <c r="J417" s="30"/>
      <c r="K417" s="30"/>
    </row>
    <row r="418" spans="1:11" s="21" customFormat="1" ht="155.25" customHeight="1">
      <c r="A418" s="80">
        <v>26</v>
      </c>
      <c r="B418" s="114" t="s">
        <v>2027</v>
      </c>
      <c r="C418" s="104">
        <v>10600</v>
      </c>
      <c r="D418" s="104">
        <v>0</v>
      </c>
      <c r="E418" s="90">
        <v>39562</v>
      </c>
      <c r="F418" s="316"/>
      <c r="G418" s="98" t="s">
        <v>2009</v>
      </c>
      <c r="H418" s="105" t="s">
        <v>2078</v>
      </c>
      <c r="I418" s="30"/>
      <c r="J418" s="30"/>
      <c r="K418" s="30"/>
    </row>
    <row r="419" spans="1:11" s="21" customFormat="1" ht="137.25" customHeight="1">
      <c r="A419" s="80">
        <v>27</v>
      </c>
      <c r="B419" s="114" t="s">
        <v>2031</v>
      </c>
      <c r="C419" s="104">
        <v>6900</v>
      </c>
      <c r="D419" s="104">
        <v>0</v>
      </c>
      <c r="E419" s="90">
        <v>39562</v>
      </c>
      <c r="F419" s="316"/>
      <c r="G419" s="98" t="s">
        <v>2009</v>
      </c>
      <c r="H419" s="105" t="s">
        <v>2078</v>
      </c>
      <c r="I419" s="30"/>
      <c r="J419" s="30"/>
      <c r="K419" s="30"/>
    </row>
    <row r="420" spans="1:8" ht="105.75" customHeight="1">
      <c r="A420" s="80">
        <v>28</v>
      </c>
      <c r="B420" s="114" t="s">
        <v>2042</v>
      </c>
      <c r="C420" s="104">
        <v>14350</v>
      </c>
      <c r="D420" s="104">
        <v>239.16</v>
      </c>
      <c r="E420" s="90">
        <v>39598</v>
      </c>
      <c r="F420" s="316"/>
      <c r="G420" s="98" t="s">
        <v>2009</v>
      </c>
      <c r="H420" s="105" t="s">
        <v>2078</v>
      </c>
    </row>
    <row r="421" spans="1:8" ht="114" customHeight="1">
      <c r="A421" s="80">
        <v>29</v>
      </c>
      <c r="B421" s="114" t="s">
        <v>2043</v>
      </c>
      <c r="C421" s="104">
        <v>14350</v>
      </c>
      <c r="D421" s="104">
        <v>239.16</v>
      </c>
      <c r="E421" s="90">
        <v>39598</v>
      </c>
      <c r="F421" s="316"/>
      <c r="G421" s="98" t="s">
        <v>2009</v>
      </c>
      <c r="H421" s="105" t="s">
        <v>2078</v>
      </c>
    </row>
    <row r="422" spans="1:11" s="21" customFormat="1" ht="117.75" customHeight="1">
      <c r="A422" s="80">
        <v>30</v>
      </c>
      <c r="B422" s="114" t="s">
        <v>2037</v>
      </c>
      <c r="C422" s="104">
        <v>6300</v>
      </c>
      <c r="D422" s="104">
        <v>0</v>
      </c>
      <c r="E422" s="90">
        <v>39799</v>
      </c>
      <c r="F422" s="316"/>
      <c r="G422" s="98" t="s">
        <v>2009</v>
      </c>
      <c r="H422" s="105" t="s">
        <v>2078</v>
      </c>
      <c r="I422" s="30"/>
      <c r="J422" s="30"/>
      <c r="K422" s="30"/>
    </row>
    <row r="423" spans="1:8" ht="132" customHeight="1">
      <c r="A423" s="80">
        <v>31</v>
      </c>
      <c r="B423" s="114" t="s">
        <v>2044</v>
      </c>
      <c r="C423" s="104">
        <v>5550</v>
      </c>
      <c r="D423" s="104">
        <v>0</v>
      </c>
      <c r="E423" s="90">
        <v>39799</v>
      </c>
      <c r="F423" s="316"/>
      <c r="G423" s="98" t="s">
        <v>2009</v>
      </c>
      <c r="H423" s="105" t="s">
        <v>2078</v>
      </c>
    </row>
    <row r="424" spans="1:11" s="21" customFormat="1" ht="120.75" customHeight="1">
      <c r="A424" s="80">
        <v>32</v>
      </c>
      <c r="B424" s="114" t="s">
        <v>1109</v>
      </c>
      <c r="C424" s="104">
        <v>5699</v>
      </c>
      <c r="D424" s="104">
        <v>0</v>
      </c>
      <c r="E424" s="90">
        <v>39800</v>
      </c>
      <c r="F424" s="316"/>
      <c r="G424" s="98" t="s">
        <v>2009</v>
      </c>
      <c r="H424" s="105" t="s">
        <v>2078</v>
      </c>
      <c r="I424" s="30"/>
      <c r="J424" s="30"/>
      <c r="K424" s="30"/>
    </row>
    <row r="425" spans="1:8" ht="151.5" customHeight="1">
      <c r="A425" s="80">
        <v>33</v>
      </c>
      <c r="B425" s="114" t="s">
        <v>2047</v>
      </c>
      <c r="C425" s="104">
        <v>9200</v>
      </c>
      <c r="D425" s="104">
        <v>0</v>
      </c>
      <c r="E425" s="90">
        <v>39904</v>
      </c>
      <c r="F425" s="316"/>
      <c r="G425" s="98" t="s">
        <v>2009</v>
      </c>
      <c r="H425" s="105" t="s">
        <v>2078</v>
      </c>
    </row>
    <row r="426" spans="1:11" s="21" customFormat="1" ht="136.5" customHeight="1">
      <c r="A426" s="80">
        <v>34</v>
      </c>
      <c r="B426" s="114" t="s">
        <v>2048</v>
      </c>
      <c r="C426" s="104">
        <v>6000</v>
      </c>
      <c r="D426" s="104">
        <v>0</v>
      </c>
      <c r="E426" s="90">
        <v>39904</v>
      </c>
      <c r="F426" s="316"/>
      <c r="G426" s="98" t="s">
        <v>2009</v>
      </c>
      <c r="H426" s="105" t="s">
        <v>2078</v>
      </c>
      <c r="I426" s="30"/>
      <c r="J426" s="30"/>
      <c r="K426" s="30"/>
    </row>
    <row r="427" spans="1:8" ht="141" customHeight="1">
      <c r="A427" s="80">
        <v>35</v>
      </c>
      <c r="B427" s="114" t="s">
        <v>2049</v>
      </c>
      <c r="C427" s="104">
        <v>11000</v>
      </c>
      <c r="D427" s="104">
        <v>392.85</v>
      </c>
      <c r="E427" s="90">
        <v>39904</v>
      </c>
      <c r="F427" s="316"/>
      <c r="G427" s="98" t="s">
        <v>2009</v>
      </c>
      <c r="H427" s="105" t="s">
        <v>2078</v>
      </c>
    </row>
    <row r="428" spans="1:8" ht="138.75" customHeight="1">
      <c r="A428" s="80">
        <v>36</v>
      </c>
      <c r="B428" s="114" t="s">
        <v>1108</v>
      </c>
      <c r="C428" s="104">
        <v>9080</v>
      </c>
      <c r="D428" s="104">
        <v>0</v>
      </c>
      <c r="E428" s="90">
        <v>39904</v>
      </c>
      <c r="F428" s="316"/>
      <c r="G428" s="98" t="s">
        <v>2009</v>
      </c>
      <c r="H428" s="105" t="s">
        <v>2078</v>
      </c>
    </row>
    <row r="429" spans="1:8" ht="144" customHeight="1">
      <c r="A429" s="80">
        <v>37</v>
      </c>
      <c r="B429" s="114" t="s">
        <v>1110</v>
      </c>
      <c r="C429" s="104">
        <v>13620</v>
      </c>
      <c r="D429" s="104">
        <v>156.69</v>
      </c>
      <c r="E429" s="90">
        <v>39904</v>
      </c>
      <c r="F429" s="316"/>
      <c r="G429" s="98" t="s">
        <v>2009</v>
      </c>
      <c r="H429" s="105" t="s">
        <v>2078</v>
      </c>
    </row>
    <row r="430" spans="1:8" ht="156" customHeight="1">
      <c r="A430" s="80">
        <v>38</v>
      </c>
      <c r="B430" s="114" t="s">
        <v>1111</v>
      </c>
      <c r="C430" s="104">
        <v>12132</v>
      </c>
      <c r="D430" s="104">
        <v>101.19</v>
      </c>
      <c r="E430" s="90">
        <v>39904</v>
      </c>
      <c r="F430" s="316"/>
      <c r="G430" s="98" t="s">
        <v>2009</v>
      </c>
      <c r="H430" s="105" t="s">
        <v>2078</v>
      </c>
    </row>
    <row r="431" spans="1:11" s="21" customFormat="1" ht="146.25" customHeight="1">
      <c r="A431" s="80">
        <v>39</v>
      </c>
      <c r="B431" s="114" t="s">
        <v>1112</v>
      </c>
      <c r="C431" s="104">
        <v>8034</v>
      </c>
      <c r="D431" s="104">
        <v>0</v>
      </c>
      <c r="E431" s="90">
        <v>39904</v>
      </c>
      <c r="F431" s="316"/>
      <c r="G431" s="98" t="s">
        <v>2009</v>
      </c>
      <c r="H431" s="105" t="s">
        <v>2078</v>
      </c>
      <c r="I431" s="30"/>
      <c r="J431" s="30"/>
      <c r="K431" s="30"/>
    </row>
    <row r="432" spans="1:8" ht="135.75" customHeight="1">
      <c r="A432" s="80">
        <v>40</v>
      </c>
      <c r="B432" s="114" t="s">
        <v>2019</v>
      </c>
      <c r="C432" s="104">
        <v>12700</v>
      </c>
      <c r="D432" s="104">
        <v>0</v>
      </c>
      <c r="E432" s="90">
        <v>39940</v>
      </c>
      <c r="F432" s="316"/>
      <c r="G432" s="98" t="s">
        <v>2009</v>
      </c>
      <c r="H432" s="105" t="s">
        <v>2078</v>
      </c>
    </row>
    <row r="433" spans="1:11" s="21" customFormat="1" ht="175.5" customHeight="1">
      <c r="A433" s="80">
        <v>41</v>
      </c>
      <c r="B433" s="114" t="s">
        <v>1115</v>
      </c>
      <c r="C433" s="104">
        <v>4960</v>
      </c>
      <c r="D433" s="104">
        <v>0</v>
      </c>
      <c r="E433" s="90">
        <v>40247</v>
      </c>
      <c r="F433" s="316"/>
      <c r="G433" s="98" t="s">
        <v>2009</v>
      </c>
      <c r="H433" s="105" t="s">
        <v>2078</v>
      </c>
      <c r="I433" s="30"/>
      <c r="J433" s="30"/>
      <c r="K433" s="30"/>
    </row>
    <row r="434" spans="1:8" ht="146.25" customHeight="1">
      <c r="A434" s="80">
        <v>42</v>
      </c>
      <c r="B434" s="114" t="s">
        <v>1116</v>
      </c>
      <c r="C434" s="104">
        <v>6360</v>
      </c>
      <c r="D434" s="104">
        <v>0</v>
      </c>
      <c r="E434" s="90">
        <v>40305</v>
      </c>
      <c r="F434" s="316"/>
      <c r="G434" s="98" t="s">
        <v>2009</v>
      </c>
      <c r="H434" s="105" t="s">
        <v>2078</v>
      </c>
    </row>
    <row r="435" spans="1:11" s="21" customFormat="1" ht="164.25" customHeight="1">
      <c r="A435" s="80">
        <v>43</v>
      </c>
      <c r="B435" s="114" t="s">
        <v>2020</v>
      </c>
      <c r="C435" s="104">
        <v>42000</v>
      </c>
      <c r="D435" s="104">
        <v>31500</v>
      </c>
      <c r="E435" s="90">
        <v>40332</v>
      </c>
      <c r="F435" s="316"/>
      <c r="G435" s="98" t="s">
        <v>2009</v>
      </c>
      <c r="H435" s="105" t="s">
        <v>2078</v>
      </c>
      <c r="I435" s="30"/>
      <c r="J435" s="30"/>
      <c r="K435" s="30"/>
    </row>
    <row r="436" spans="1:11" s="21" customFormat="1" ht="134.25" customHeight="1">
      <c r="A436" s="80">
        <v>44</v>
      </c>
      <c r="B436" s="114" t="s">
        <v>1117</v>
      </c>
      <c r="C436" s="104">
        <v>28900</v>
      </c>
      <c r="D436" s="104">
        <v>0</v>
      </c>
      <c r="E436" s="90">
        <v>40358</v>
      </c>
      <c r="F436" s="316"/>
      <c r="G436" s="98" t="s">
        <v>2009</v>
      </c>
      <c r="H436" s="105" t="s">
        <v>2078</v>
      </c>
      <c r="I436" s="30"/>
      <c r="J436" s="30"/>
      <c r="K436" s="30"/>
    </row>
    <row r="437" spans="1:11" s="21" customFormat="1" ht="144" customHeight="1">
      <c r="A437" s="80">
        <v>45</v>
      </c>
      <c r="B437" s="115" t="s">
        <v>1119</v>
      </c>
      <c r="C437" s="104">
        <v>10000</v>
      </c>
      <c r="D437" s="104">
        <v>0</v>
      </c>
      <c r="E437" s="90">
        <v>40627</v>
      </c>
      <c r="F437" s="316"/>
      <c r="G437" s="98" t="s">
        <v>2009</v>
      </c>
      <c r="H437" s="105" t="s">
        <v>2078</v>
      </c>
      <c r="I437" s="30"/>
      <c r="J437" s="30"/>
      <c r="K437" s="30"/>
    </row>
    <row r="438" spans="1:11" s="21" customFormat="1" ht="132" customHeight="1">
      <c r="A438" s="80">
        <v>46</v>
      </c>
      <c r="B438" s="114" t="s">
        <v>1120</v>
      </c>
      <c r="C438" s="101">
        <v>7400</v>
      </c>
      <c r="D438" s="101">
        <v>0</v>
      </c>
      <c r="E438" s="116">
        <v>40879</v>
      </c>
      <c r="F438" s="316"/>
      <c r="G438" s="98" t="s">
        <v>2009</v>
      </c>
      <c r="H438" s="105" t="s">
        <v>2078</v>
      </c>
      <c r="I438" s="30"/>
      <c r="J438" s="30"/>
      <c r="K438" s="30"/>
    </row>
    <row r="439" spans="1:11" s="21" customFormat="1" ht="135" customHeight="1">
      <c r="A439" s="80">
        <v>47</v>
      </c>
      <c r="B439" s="114" t="s">
        <v>1121</v>
      </c>
      <c r="C439" s="101">
        <v>4950</v>
      </c>
      <c r="D439" s="101">
        <v>4950</v>
      </c>
      <c r="E439" s="116">
        <v>41032</v>
      </c>
      <c r="F439" s="316"/>
      <c r="G439" s="98" t="s">
        <v>2009</v>
      </c>
      <c r="H439" s="105" t="s">
        <v>2078</v>
      </c>
      <c r="I439" s="30"/>
      <c r="J439" s="30"/>
      <c r="K439" s="30"/>
    </row>
    <row r="440" spans="1:11" s="21" customFormat="1" ht="134.25" customHeight="1">
      <c r="A440" s="80">
        <v>48</v>
      </c>
      <c r="B440" s="114" t="s">
        <v>1126</v>
      </c>
      <c r="C440" s="101">
        <v>27389</v>
      </c>
      <c r="D440" s="101">
        <v>0</v>
      </c>
      <c r="E440" s="116">
        <v>41227</v>
      </c>
      <c r="F440" s="316"/>
      <c r="G440" s="98" t="s">
        <v>2009</v>
      </c>
      <c r="H440" s="105" t="s">
        <v>2078</v>
      </c>
      <c r="I440" s="30"/>
      <c r="J440" s="30"/>
      <c r="K440" s="30"/>
    </row>
    <row r="441" spans="1:11" s="21" customFormat="1" ht="137.25" customHeight="1">
      <c r="A441" s="80">
        <v>49</v>
      </c>
      <c r="B441" s="114" t="s">
        <v>1124</v>
      </c>
      <c r="C441" s="101">
        <v>4609</v>
      </c>
      <c r="D441" s="101">
        <v>0</v>
      </c>
      <c r="E441" s="116">
        <v>41242</v>
      </c>
      <c r="F441" s="316"/>
      <c r="G441" s="98" t="s">
        <v>2009</v>
      </c>
      <c r="H441" s="105" t="s">
        <v>2078</v>
      </c>
      <c r="I441" s="30"/>
      <c r="J441" s="30"/>
      <c r="K441" s="30"/>
    </row>
    <row r="442" spans="1:11" s="21" customFormat="1" ht="127.5" customHeight="1">
      <c r="A442" s="80">
        <v>50</v>
      </c>
      <c r="B442" s="114" t="s">
        <v>1124</v>
      </c>
      <c r="C442" s="101">
        <v>41482.8</v>
      </c>
      <c r="D442" s="101">
        <v>18653.26</v>
      </c>
      <c r="E442" s="116">
        <v>41242</v>
      </c>
      <c r="F442" s="316"/>
      <c r="G442" s="98" t="s">
        <v>2009</v>
      </c>
      <c r="H442" s="105" t="s">
        <v>2078</v>
      </c>
      <c r="I442" s="30"/>
      <c r="J442" s="30"/>
      <c r="K442" s="30"/>
    </row>
    <row r="443" spans="1:11" s="21" customFormat="1" ht="143.25" customHeight="1">
      <c r="A443" s="80">
        <v>51</v>
      </c>
      <c r="B443" s="114" t="s">
        <v>1122</v>
      </c>
      <c r="C443" s="101">
        <v>5826.7</v>
      </c>
      <c r="D443" s="101">
        <v>0</v>
      </c>
      <c r="E443" s="116">
        <v>41243</v>
      </c>
      <c r="F443" s="316"/>
      <c r="G443" s="98" t="s">
        <v>2009</v>
      </c>
      <c r="H443" s="105" t="s">
        <v>2078</v>
      </c>
      <c r="I443" s="30"/>
      <c r="J443" s="30"/>
      <c r="K443" s="30"/>
    </row>
    <row r="444" spans="1:11" s="21" customFormat="1" ht="117" customHeight="1">
      <c r="A444" s="80">
        <v>52</v>
      </c>
      <c r="B444" s="114" t="s">
        <v>1122</v>
      </c>
      <c r="C444" s="101">
        <v>5826.7</v>
      </c>
      <c r="D444" s="101">
        <v>0</v>
      </c>
      <c r="E444" s="116">
        <v>41243</v>
      </c>
      <c r="F444" s="316"/>
      <c r="G444" s="98" t="s">
        <v>2009</v>
      </c>
      <c r="H444" s="105" t="s">
        <v>2078</v>
      </c>
      <c r="I444" s="30"/>
      <c r="J444" s="30"/>
      <c r="K444" s="30"/>
    </row>
    <row r="445" spans="1:8" ht="134.25" customHeight="1">
      <c r="A445" s="80">
        <v>53</v>
      </c>
      <c r="B445" s="114" t="s">
        <v>1123</v>
      </c>
      <c r="C445" s="101">
        <v>533.9</v>
      </c>
      <c r="D445" s="101">
        <v>533.9</v>
      </c>
      <c r="E445" s="116">
        <v>41243</v>
      </c>
      <c r="F445" s="316"/>
      <c r="G445" s="98" t="s">
        <v>2009</v>
      </c>
      <c r="H445" s="105" t="s">
        <v>2078</v>
      </c>
    </row>
    <row r="446" spans="1:256" s="3" customFormat="1" ht="144" customHeight="1">
      <c r="A446" s="80">
        <v>54</v>
      </c>
      <c r="B446" s="117" t="s">
        <v>1146</v>
      </c>
      <c r="C446" s="118">
        <v>4805.1</v>
      </c>
      <c r="D446" s="119">
        <v>0</v>
      </c>
      <c r="E446" s="120" t="s">
        <v>1147</v>
      </c>
      <c r="F446" s="316"/>
      <c r="G446" s="98" t="s">
        <v>2009</v>
      </c>
      <c r="H446" s="105" t="s">
        <v>2078</v>
      </c>
      <c r="I446" s="30"/>
      <c r="J446" s="30"/>
      <c r="K446" s="30"/>
      <c r="L446" s="1"/>
      <c r="M446" s="2"/>
      <c r="N446" s="15"/>
      <c r="O446" s="31"/>
      <c r="P446" s="32"/>
      <c r="Q446" s="13"/>
      <c r="R446" s="33"/>
      <c r="S446" s="1"/>
      <c r="T446" s="1"/>
      <c r="U446" s="2"/>
      <c r="V446" s="15"/>
      <c r="W446" s="31"/>
      <c r="X446" s="32"/>
      <c r="Y446" s="13"/>
      <c r="Z446" s="33"/>
      <c r="AA446" s="1"/>
      <c r="AB446" s="1"/>
      <c r="AC446" s="2"/>
      <c r="AD446" s="15"/>
      <c r="AE446" s="31"/>
      <c r="AF446" s="32"/>
      <c r="AG446" s="13"/>
      <c r="AH446" s="33"/>
      <c r="AI446" s="1"/>
      <c r="AJ446" s="1"/>
      <c r="AK446" s="2"/>
      <c r="AL446" s="15"/>
      <c r="AM446" s="31"/>
      <c r="AN446" s="32"/>
      <c r="AO446" s="13"/>
      <c r="AP446" s="33"/>
      <c r="AQ446" s="1"/>
      <c r="AR446" s="1"/>
      <c r="AS446" s="2"/>
      <c r="AT446" s="15"/>
      <c r="AU446" s="31"/>
      <c r="AV446" s="32"/>
      <c r="AW446" s="13"/>
      <c r="AX446" s="33"/>
      <c r="AY446" s="1"/>
      <c r="AZ446" s="1"/>
      <c r="BA446" s="2"/>
      <c r="BB446" s="15"/>
      <c r="BC446" s="31"/>
      <c r="BD446" s="32"/>
      <c r="BE446" s="13"/>
      <c r="BF446" s="33"/>
      <c r="BG446" s="1"/>
      <c r="BH446" s="1"/>
      <c r="BI446" s="2"/>
      <c r="BJ446" s="15"/>
      <c r="BK446" s="31"/>
      <c r="BL446" s="32"/>
      <c r="BM446" s="13"/>
      <c r="BN446" s="33"/>
      <c r="BO446" s="1"/>
      <c r="BP446" s="1"/>
      <c r="BQ446" s="2"/>
      <c r="BR446" s="15"/>
      <c r="BS446" s="31"/>
      <c r="BT446" s="32"/>
      <c r="BU446" s="13"/>
      <c r="BV446" s="33"/>
      <c r="BW446" s="1"/>
      <c r="BX446" s="1"/>
      <c r="BY446" s="2"/>
      <c r="BZ446" s="15"/>
      <c r="CA446" s="31"/>
      <c r="CB446" s="32"/>
      <c r="CC446" s="13"/>
      <c r="CD446" s="33"/>
      <c r="CE446" s="1"/>
      <c r="CF446" s="1"/>
      <c r="CG446" s="2"/>
      <c r="CH446" s="15"/>
      <c r="CI446" s="31"/>
      <c r="CJ446" s="32"/>
      <c r="CK446" s="13"/>
      <c r="CL446" s="33"/>
      <c r="CM446" s="1"/>
      <c r="CN446" s="1"/>
      <c r="CO446" s="2"/>
      <c r="CP446" s="15"/>
      <c r="CQ446" s="31"/>
      <c r="CR446" s="32"/>
      <c r="CS446" s="13"/>
      <c r="CT446" s="33"/>
      <c r="CU446" s="1"/>
      <c r="CV446" s="1"/>
      <c r="CW446" s="2"/>
      <c r="CX446" s="15"/>
      <c r="CY446" s="31"/>
      <c r="CZ446" s="32"/>
      <c r="DA446" s="13"/>
      <c r="DB446" s="33"/>
      <c r="DC446" s="1"/>
      <c r="DD446" s="1"/>
      <c r="DE446" s="2"/>
      <c r="DF446" s="15"/>
      <c r="DG446" s="31"/>
      <c r="DH446" s="32"/>
      <c r="DI446" s="13"/>
      <c r="DJ446" s="33"/>
      <c r="DK446" s="1"/>
      <c r="DL446" s="1"/>
      <c r="DM446" s="2"/>
      <c r="DN446" s="15"/>
      <c r="DO446" s="31"/>
      <c r="DP446" s="32"/>
      <c r="DQ446" s="13"/>
      <c r="DR446" s="33"/>
      <c r="DS446" s="1"/>
      <c r="DT446" s="1"/>
      <c r="DU446" s="2"/>
      <c r="DV446" s="15"/>
      <c r="DW446" s="31"/>
      <c r="DX446" s="32"/>
      <c r="DY446" s="13"/>
      <c r="DZ446" s="33"/>
      <c r="EA446" s="1"/>
      <c r="EB446" s="1"/>
      <c r="EC446" s="2"/>
      <c r="ED446" s="15"/>
      <c r="EE446" s="31"/>
      <c r="EF446" s="32"/>
      <c r="EG446" s="13"/>
      <c r="EH446" s="33"/>
      <c r="EI446" s="1"/>
      <c r="EJ446" s="1"/>
      <c r="EK446" s="2"/>
      <c r="EL446" s="15"/>
      <c r="EM446" s="31"/>
      <c r="EN446" s="32"/>
      <c r="EO446" s="13"/>
      <c r="EP446" s="33"/>
      <c r="EQ446" s="1"/>
      <c r="ER446" s="1"/>
      <c r="ES446" s="2"/>
      <c r="ET446" s="15"/>
      <c r="EU446" s="31"/>
      <c r="EV446" s="32"/>
      <c r="EW446" s="13"/>
      <c r="EX446" s="33"/>
      <c r="EY446" s="1"/>
      <c r="EZ446" s="1"/>
      <c r="FA446" s="2"/>
      <c r="FB446" s="15"/>
      <c r="FC446" s="31"/>
      <c r="FD446" s="32"/>
      <c r="FE446" s="13"/>
      <c r="FF446" s="33"/>
      <c r="FG446" s="1"/>
      <c r="FH446" s="1"/>
      <c r="FI446" s="2"/>
      <c r="FJ446" s="15"/>
      <c r="FK446" s="31"/>
      <c r="FL446" s="32"/>
      <c r="FM446" s="13"/>
      <c r="FN446" s="33"/>
      <c r="FO446" s="1"/>
      <c r="FP446" s="1"/>
      <c r="FQ446" s="2"/>
      <c r="FR446" s="15"/>
      <c r="FS446" s="31"/>
      <c r="FT446" s="32"/>
      <c r="FU446" s="13"/>
      <c r="FV446" s="33"/>
      <c r="FW446" s="1"/>
      <c r="FX446" s="1"/>
      <c r="FY446" s="2"/>
      <c r="FZ446" s="15"/>
      <c r="GA446" s="31"/>
      <c r="GB446" s="32"/>
      <c r="GC446" s="13"/>
      <c r="GD446" s="33"/>
      <c r="GE446" s="1"/>
      <c r="GF446" s="1"/>
      <c r="GG446" s="2"/>
      <c r="GH446" s="15"/>
      <c r="GI446" s="31"/>
      <c r="GJ446" s="32"/>
      <c r="GK446" s="13"/>
      <c r="GL446" s="33"/>
      <c r="GM446" s="1"/>
      <c r="GN446" s="1"/>
      <c r="GO446" s="2"/>
      <c r="GP446" s="15"/>
      <c r="GQ446" s="31"/>
      <c r="GR446" s="32"/>
      <c r="GS446" s="13"/>
      <c r="GT446" s="33"/>
      <c r="GU446" s="1"/>
      <c r="GV446" s="1"/>
      <c r="GW446" s="2"/>
      <c r="GX446" s="15"/>
      <c r="GY446" s="31"/>
      <c r="GZ446" s="32"/>
      <c r="HA446" s="13"/>
      <c r="HB446" s="33"/>
      <c r="HC446" s="1"/>
      <c r="HD446" s="1"/>
      <c r="HE446" s="2"/>
      <c r="HF446" s="15"/>
      <c r="HG446" s="31"/>
      <c r="HH446" s="32"/>
      <c r="HI446" s="13"/>
      <c r="HJ446" s="33"/>
      <c r="HK446" s="1"/>
      <c r="HL446" s="1"/>
      <c r="HM446" s="2"/>
      <c r="HN446" s="15"/>
      <c r="HO446" s="31"/>
      <c r="HP446" s="32"/>
      <c r="HQ446" s="13"/>
      <c r="HR446" s="33"/>
      <c r="HS446" s="1"/>
      <c r="HT446" s="1"/>
      <c r="HU446" s="2"/>
      <c r="HV446" s="15"/>
      <c r="HW446" s="31"/>
      <c r="HX446" s="32"/>
      <c r="HY446" s="13"/>
      <c r="HZ446" s="33"/>
      <c r="IA446" s="1"/>
      <c r="IB446" s="1"/>
      <c r="IC446" s="2"/>
      <c r="ID446" s="15"/>
      <c r="IE446" s="31"/>
      <c r="IF446" s="32"/>
      <c r="IG446" s="13"/>
      <c r="IH446" s="33"/>
      <c r="II446" s="1"/>
      <c r="IJ446" s="1"/>
      <c r="IK446" s="2"/>
      <c r="IL446" s="15"/>
      <c r="IM446" s="31"/>
      <c r="IN446" s="32"/>
      <c r="IO446" s="13"/>
      <c r="IP446" s="33"/>
      <c r="IQ446" s="1"/>
      <c r="IR446" s="1"/>
      <c r="IS446" s="2"/>
      <c r="IT446" s="15"/>
      <c r="IU446" s="31"/>
      <c r="IV446" s="32"/>
    </row>
    <row r="447" spans="1:11" s="21" customFormat="1" ht="133.5" customHeight="1">
      <c r="A447" s="80">
        <v>55</v>
      </c>
      <c r="B447" s="114" t="s">
        <v>1125</v>
      </c>
      <c r="C447" s="101">
        <v>13168.4</v>
      </c>
      <c r="D447" s="101">
        <v>0</v>
      </c>
      <c r="E447" s="116">
        <v>41256</v>
      </c>
      <c r="F447" s="316"/>
      <c r="G447" s="98" t="s">
        <v>2009</v>
      </c>
      <c r="H447" s="105" t="s">
        <v>2078</v>
      </c>
      <c r="I447" s="30"/>
      <c r="J447" s="30"/>
      <c r="K447" s="30"/>
    </row>
    <row r="448" spans="1:256" s="3" customFormat="1" ht="99" customHeight="1">
      <c r="A448" s="80">
        <v>56</v>
      </c>
      <c r="B448" s="95" t="s">
        <v>1141</v>
      </c>
      <c r="C448" s="96">
        <v>20350</v>
      </c>
      <c r="D448" s="121">
        <v>0</v>
      </c>
      <c r="E448" s="122" t="s">
        <v>1142</v>
      </c>
      <c r="F448" s="316"/>
      <c r="G448" s="98" t="s">
        <v>2009</v>
      </c>
      <c r="H448" s="105" t="s">
        <v>2078</v>
      </c>
      <c r="I448" s="30"/>
      <c r="J448" s="30"/>
      <c r="K448" s="30"/>
      <c r="L448" s="1"/>
      <c r="M448" s="2"/>
      <c r="N448" s="15"/>
      <c r="O448" s="31"/>
      <c r="P448" s="32"/>
      <c r="Q448" s="13"/>
      <c r="R448" s="33"/>
      <c r="S448" s="1"/>
      <c r="T448" s="1"/>
      <c r="U448" s="2"/>
      <c r="V448" s="15"/>
      <c r="W448" s="31"/>
      <c r="X448" s="32"/>
      <c r="Y448" s="13"/>
      <c r="Z448" s="33"/>
      <c r="AA448" s="1"/>
      <c r="AB448" s="1"/>
      <c r="AC448" s="2"/>
      <c r="AD448" s="15"/>
      <c r="AE448" s="31"/>
      <c r="AF448" s="32"/>
      <c r="AG448" s="13"/>
      <c r="AH448" s="33"/>
      <c r="AI448" s="1"/>
      <c r="AJ448" s="1"/>
      <c r="AK448" s="2"/>
      <c r="AL448" s="15"/>
      <c r="AM448" s="31"/>
      <c r="AN448" s="32"/>
      <c r="AO448" s="13"/>
      <c r="AP448" s="33"/>
      <c r="AQ448" s="1"/>
      <c r="AR448" s="1"/>
      <c r="AS448" s="2"/>
      <c r="AT448" s="15"/>
      <c r="AU448" s="31"/>
      <c r="AV448" s="32"/>
      <c r="AW448" s="13"/>
      <c r="AX448" s="33"/>
      <c r="AY448" s="1"/>
      <c r="AZ448" s="1"/>
      <c r="BA448" s="2"/>
      <c r="BB448" s="15"/>
      <c r="BC448" s="31"/>
      <c r="BD448" s="32"/>
      <c r="BE448" s="13"/>
      <c r="BF448" s="33"/>
      <c r="BG448" s="1"/>
      <c r="BH448" s="1"/>
      <c r="BI448" s="2"/>
      <c r="BJ448" s="15"/>
      <c r="BK448" s="31"/>
      <c r="BL448" s="32"/>
      <c r="BM448" s="13"/>
      <c r="BN448" s="33"/>
      <c r="BO448" s="1"/>
      <c r="BP448" s="1"/>
      <c r="BQ448" s="2"/>
      <c r="BR448" s="15"/>
      <c r="BS448" s="31"/>
      <c r="BT448" s="32"/>
      <c r="BU448" s="13"/>
      <c r="BV448" s="33"/>
      <c r="BW448" s="1"/>
      <c r="BX448" s="1"/>
      <c r="BY448" s="2"/>
      <c r="BZ448" s="15"/>
      <c r="CA448" s="31"/>
      <c r="CB448" s="32"/>
      <c r="CC448" s="13"/>
      <c r="CD448" s="33"/>
      <c r="CE448" s="1"/>
      <c r="CF448" s="1"/>
      <c r="CG448" s="2"/>
      <c r="CH448" s="15"/>
      <c r="CI448" s="31"/>
      <c r="CJ448" s="32"/>
      <c r="CK448" s="13"/>
      <c r="CL448" s="33"/>
      <c r="CM448" s="1"/>
      <c r="CN448" s="1"/>
      <c r="CO448" s="2"/>
      <c r="CP448" s="15"/>
      <c r="CQ448" s="31"/>
      <c r="CR448" s="32"/>
      <c r="CS448" s="13"/>
      <c r="CT448" s="33"/>
      <c r="CU448" s="1"/>
      <c r="CV448" s="1"/>
      <c r="CW448" s="2"/>
      <c r="CX448" s="15"/>
      <c r="CY448" s="31"/>
      <c r="CZ448" s="32"/>
      <c r="DA448" s="13"/>
      <c r="DB448" s="33"/>
      <c r="DC448" s="1"/>
      <c r="DD448" s="1"/>
      <c r="DE448" s="2"/>
      <c r="DF448" s="15"/>
      <c r="DG448" s="31"/>
      <c r="DH448" s="32"/>
      <c r="DI448" s="13"/>
      <c r="DJ448" s="33"/>
      <c r="DK448" s="1"/>
      <c r="DL448" s="1"/>
      <c r="DM448" s="2"/>
      <c r="DN448" s="15"/>
      <c r="DO448" s="31"/>
      <c r="DP448" s="32"/>
      <c r="DQ448" s="13"/>
      <c r="DR448" s="33"/>
      <c r="DS448" s="1"/>
      <c r="DT448" s="1"/>
      <c r="DU448" s="2"/>
      <c r="DV448" s="15"/>
      <c r="DW448" s="31"/>
      <c r="DX448" s="32"/>
      <c r="DY448" s="13"/>
      <c r="DZ448" s="33"/>
      <c r="EA448" s="1"/>
      <c r="EB448" s="1"/>
      <c r="EC448" s="2"/>
      <c r="ED448" s="15"/>
      <c r="EE448" s="31"/>
      <c r="EF448" s="32"/>
      <c r="EG448" s="13"/>
      <c r="EH448" s="33"/>
      <c r="EI448" s="1"/>
      <c r="EJ448" s="1"/>
      <c r="EK448" s="2"/>
      <c r="EL448" s="15"/>
      <c r="EM448" s="31"/>
      <c r="EN448" s="32"/>
      <c r="EO448" s="13"/>
      <c r="EP448" s="33"/>
      <c r="EQ448" s="1"/>
      <c r="ER448" s="1"/>
      <c r="ES448" s="2"/>
      <c r="ET448" s="15"/>
      <c r="EU448" s="31"/>
      <c r="EV448" s="32"/>
      <c r="EW448" s="13"/>
      <c r="EX448" s="33"/>
      <c r="EY448" s="1"/>
      <c r="EZ448" s="1"/>
      <c r="FA448" s="2"/>
      <c r="FB448" s="15"/>
      <c r="FC448" s="31"/>
      <c r="FD448" s="32"/>
      <c r="FE448" s="13"/>
      <c r="FF448" s="33"/>
      <c r="FG448" s="1"/>
      <c r="FH448" s="1"/>
      <c r="FI448" s="2"/>
      <c r="FJ448" s="15"/>
      <c r="FK448" s="31"/>
      <c r="FL448" s="32"/>
      <c r="FM448" s="13"/>
      <c r="FN448" s="33"/>
      <c r="FO448" s="1"/>
      <c r="FP448" s="1"/>
      <c r="FQ448" s="2"/>
      <c r="FR448" s="15"/>
      <c r="FS448" s="31"/>
      <c r="FT448" s="32"/>
      <c r="FU448" s="13"/>
      <c r="FV448" s="33"/>
      <c r="FW448" s="1"/>
      <c r="FX448" s="1"/>
      <c r="FY448" s="2"/>
      <c r="FZ448" s="15"/>
      <c r="GA448" s="31"/>
      <c r="GB448" s="32"/>
      <c r="GC448" s="13"/>
      <c r="GD448" s="33"/>
      <c r="GE448" s="1"/>
      <c r="GF448" s="1"/>
      <c r="GG448" s="2"/>
      <c r="GH448" s="15"/>
      <c r="GI448" s="31"/>
      <c r="GJ448" s="32"/>
      <c r="GK448" s="13"/>
      <c r="GL448" s="33"/>
      <c r="GM448" s="1"/>
      <c r="GN448" s="1"/>
      <c r="GO448" s="2"/>
      <c r="GP448" s="15"/>
      <c r="GQ448" s="31"/>
      <c r="GR448" s="32"/>
      <c r="GS448" s="13"/>
      <c r="GT448" s="33"/>
      <c r="GU448" s="1"/>
      <c r="GV448" s="1"/>
      <c r="GW448" s="2"/>
      <c r="GX448" s="15"/>
      <c r="GY448" s="31"/>
      <c r="GZ448" s="32"/>
      <c r="HA448" s="13"/>
      <c r="HB448" s="33"/>
      <c r="HC448" s="1"/>
      <c r="HD448" s="1"/>
      <c r="HE448" s="2"/>
      <c r="HF448" s="15"/>
      <c r="HG448" s="31"/>
      <c r="HH448" s="32"/>
      <c r="HI448" s="13"/>
      <c r="HJ448" s="33"/>
      <c r="HK448" s="1"/>
      <c r="HL448" s="1"/>
      <c r="HM448" s="2"/>
      <c r="HN448" s="15"/>
      <c r="HO448" s="31"/>
      <c r="HP448" s="32"/>
      <c r="HQ448" s="13"/>
      <c r="HR448" s="33"/>
      <c r="HS448" s="1"/>
      <c r="HT448" s="1"/>
      <c r="HU448" s="2"/>
      <c r="HV448" s="15"/>
      <c r="HW448" s="31"/>
      <c r="HX448" s="32"/>
      <c r="HY448" s="13"/>
      <c r="HZ448" s="33"/>
      <c r="IA448" s="1"/>
      <c r="IB448" s="1"/>
      <c r="IC448" s="2"/>
      <c r="ID448" s="15"/>
      <c r="IE448" s="31"/>
      <c r="IF448" s="32"/>
      <c r="IG448" s="13"/>
      <c r="IH448" s="33"/>
      <c r="II448" s="1"/>
      <c r="IJ448" s="1"/>
      <c r="IK448" s="2"/>
      <c r="IL448" s="15"/>
      <c r="IM448" s="31"/>
      <c r="IN448" s="32"/>
      <c r="IO448" s="13"/>
      <c r="IP448" s="33"/>
      <c r="IQ448" s="1"/>
      <c r="IR448" s="1"/>
      <c r="IS448" s="2"/>
      <c r="IT448" s="15"/>
      <c r="IU448" s="31"/>
      <c r="IV448" s="32"/>
    </row>
    <row r="449" spans="1:256" s="3" customFormat="1" ht="120.75" customHeight="1">
      <c r="A449" s="80">
        <v>57</v>
      </c>
      <c r="B449" s="95" t="s">
        <v>1141</v>
      </c>
      <c r="C449" s="96">
        <v>20350</v>
      </c>
      <c r="D449" s="121">
        <v>0</v>
      </c>
      <c r="E449" s="122" t="s">
        <v>1142</v>
      </c>
      <c r="F449" s="316"/>
      <c r="G449" s="98" t="s">
        <v>2009</v>
      </c>
      <c r="H449" s="105" t="s">
        <v>2078</v>
      </c>
      <c r="I449" s="30"/>
      <c r="J449" s="30"/>
      <c r="K449" s="30"/>
      <c r="L449" s="1"/>
      <c r="M449" s="2"/>
      <c r="N449" s="15"/>
      <c r="O449" s="31"/>
      <c r="P449" s="32"/>
      <c r="Q449" s="13"/>
      <c r="R449" s="33"/>
      <c r="S449" s="1"/>
      <c r="T449" s="1"/>
      <c r="U449" s="2"/>
      <c r="V449" s="15"/>
      <c r="W449" s="31"/>
      <c r="X449" s="32"/>
      <c r="Y449" s="13"/>
      <c r="Z449" s="33"/>
      <c r="AA449" s="1"/>
      <c r="AB449" s="1"/>
      <c r="AC449" s="2"/>
      <c r="AD449" s="15"/>
      <c r="AE449" s="31"/>
      <c r="AF449" s="32"/>
      <c r="AG449" s="13"/>
      <c r="AH449" s="33"/>
      <c r="AI449" s="1"/>
      <c r="AJ449" s="1"/>
      <c r="AK449" s="2"/>
      <c r="AL449" s="15"/>
      <c r="AM449" s="31"/>
      <c r="AN449" s="32"/>
      <c r="AO449" s="13"/>
      <c r="AP449" s="33"/>
      <c r="AQ449" s="1"/>
      <c r="AR449" s="1"/>
      <c r="AS449" s="2"/>
      <c r="AT449" s="15"/>
      <c r="AU449" s="31"/>
      <c r="AV449" s="32"/>
      <c r="AW449" s="13"/>
      <c r="AX449" s="33"/>
      <c r="AY449" s="1"/>
      <c r="AZ449" s="1"/>
      <c r="BA449" s="2"/>
      <c r="BB449" s="15"/>
      <c r="BC449" s="31"/>
      <c r="BD449" s="32"/>
      <c r="BE449" s="13"/>
      <c r="BF449" s="33"/>
      <c r="BG449" s="1"/>
      <c r="BH449" s="1"/>
      <c r="BI449" s="2"/>
      <c r="BJ449" s="15"/>
      <c r="BK449" s="31"/>
      <c r="BL449" s="32"/>
      <c r="BM449" s="13"/>
      <c r="BN449" s="33"/>
      <c r="BO449" s="1"/>
      <c r="BP449" s="1"/>
      <c r="BQ449" s="2"/>
      <c r="BR449" s="15"/>
      <c r="BS449" s="31"/>
      <c r="BT449" s="32"/>
      <c r="BU449" s="13"/>
      <c r="BV449" s="33"/>
      <c r="BW449" s="1"/>
      <c r="BX449" s="1"/>
      <c r="BY449" s="2"/>
      <c r="BZ449" s="15"/>
      <c r="CA449" s="31"/>
      <c r="CB449" s="32"/>
      <c r="CC449" s="13"/>
      <c r="CD449" s="33"/>
      <c r="CE449" s="1"/>
      <c r="CF449" s="1"/>
      <c r="CG449" s="2"/>
      <c r="CH449" s="15"/>
      <c r="CI449" s="31"/>
      <c r="CJ449" s="32"/>
      <c r="CK449" s="13"/>
      <c r="CL449" s="33"/>
      <c r="CM449" s="1"/>
      <c r="CN449" s="1"/>
      <c r="CO449" s="2"/>
      <c r="CP449" s="15"/>
      <c r="CQ449" s="31"/>
      <c r="CR449" s="32"/>
      <c r="CS449" s="13"/>
      <c r="CT449" s="33"/>
      <c r="CU449" s="1"/>
      <c r="CV449" s="1"/>
      <c r="CW449" s="2"/>
      <c r="CX449" s="15"/>
      <c r="CY449" s="31"/>
      <c r="CZ449" s="32"/>
      <c r="DA449" s="13"/>
      <c r="DB449" s="33"/>
      <c r="DC449" s="1"/>
      <c r="DD449" s="1"/>
      <c r="DE449" s="2"/>
      <c r="DF449" s="15"/>
      <c r="DG449" s="31"/>
      <c r="DH449" s="32"/>
      <c r="DI449" s="13"/>
      <c r="DJ449" s="33"/>
      <c r="DK449" s="1"/>
      <c r="DL449" s="1"/>
      <c r="DM449" s="2"/>
      <c r="DN449" s="15"/>
      <c r="DO449" s="31"/>
      <c r="DP449" s="32"/>
      <c r="DQ449" s="13"/>
      <c r="DR449" s="33"/>
      <c r="DS449" s="1"/>
      <c r="DT449" s="1"/>
      <c r="DU449" s="2"/>
      <c r="DV449" s="15"/>
      <c r="DW449" s="31"/>
      <c r="DX449" s="32"/>
      <c r="DY449" s="13"/>
      <c r="DZ449" s="33"/>
      <c r="EA449" s="1"/>
      <c r="EB449" s="1"/>
      <c r="EC449" s="2"/>
      <c r="ED449" s="15"/>
      <c r="EE449" s="31"/>
      <c r="EF449" s="32"/>
      <c r="EG449" s="13"/>
      <c r="EH449" s="33"/>
      <c r="EI449" s="1"/>
      <c r="EJ449" s="1"/>
      <c r="EK449" s="2"/>
      <c r="EL449" s="15"/>
      <c r="EM449" s="31"/>
      <c r="EN449" s="32"/>
      <c r="EO449" s="13"/>
      <c r="EP449" s="33"/>
      <c r="EQ449" s="1"/>
      <c r="ER449" s="1"/>
      <c r="ES449" s="2"/>
      <c r="ET449" s="15"/>
      <c r="EU449" s="31"/>
      <c r="EV449" s="32"/>
      <c r="EW449" s="13"/>
      <c r="EX449" s="33"/>
      <c r="EY449" s="1"/>
      <c r="EZ449" s="1"/>
      <c r="FA449" s="2"/>
      <c r="FB449" s="15"/>
      <c r="FC449" s="31"/>
      <c r="FD449" s="32"/>
      <c r="FE449" s="13"/>
      <c r="FF449" s="33"/>
      <c r="FG449" s="1"/>
      <c r="FH449" s="1"/>
      <c r="FI449" s="2"/>
      <c r="FJ449" s="15"/>
      <c r="FK449" s="31"/>
      <c r="FL449" s="32"/>
      <c r="FM449" s="13"/>
      <c r="FN449" s="33"/>
      <c r="FO449" s="1"/>
      <c r="FP449" s="1"/>
      <c r="FQ449" s="2"/>
      <c r="FR449" s="15"/>
      <c r="FS449" s="31"/>
      <c r="FT449" s="32"/>
      <c r="FU449" s="13"/>
      <c r="FV449" s="33"/>
      <c r="FW449" s="1"/>
      <c r="FX449" s="1"/>
      <c r="FY449" s="2"/>
      <c r="FZ449" s="15"/>
      <c r="GA449" s="31"/>
      <c r="GB449" s="32"/>
      <c r="GC449" s="13"/>
      <c r="GD449" s="33"/>
      <c r="GE449" s="1"/>
      <c r="GF449" s="1"/>
      <c r="GG449" s="2"/>
      <c r="GH449" s="15"/>
      <c r="GI449" s="31"/>
      <c r="GJ449" s="32"/>
      <c r="GK449" s="13"/>
      <c r="GL449" s="33"/>
      <c r="GM449" s="1"/>
      <c r="GN449" s="1"/>
      <c r="GO449" s="2"/>
      <c r="GP449" s="15"/>
      <c r="GQ449" s="31"/>
      <c r="GR449" s="32"/>
      <c r="GS449" s="13"/>
      <c r="GT449" s="33"/>
      <c r="GU449" s="1"/>
      <c r="GV449" s="1"/>
      <c r="GW449" s="2"/>
      <c r="GX449" s="15"/>
      <c r="GY449" s="31"/>
      <c r="GZ449" s="32"/>
      <c r="HA449" s="13"/>
      <c r="HB449" s="33"/>
      <c r="HC449" s="1"/>
      <c r="HD449" s="1"/>
      <c r="HE449" s="2"/>
      <c r="HF449" s="15"/>
      <c r="HG449" s="31"/>
      <c r="HH449" s="32"/>
      <c r="HI449" s="13"/>
      <c r="HJ449" s="33"/>
      <c r="HK449" s="1"/>
      <c r="HL449" s="1"/>
      <c r="HM449" s="2"/>
      <c r="HN449" s="15"/>
      <c r="HO449" s="31"/>
      <c r="HP449" s="32"/>
      <c r="HQ449" s="13"/>
      <c r="HR449" s="33"/>
      <c r="HS449" s="1"/>
      <c r="HT449" s="1"/>
      <c r="HU449" s="2"/>
      <c r="HV449" s="15"/>
      <c r="HW449" s="31"/>
      <c r="HX449" s="32"/>
      <c r="HY449" s="13"/>
      <c r="HZ449" s="33"/>
      <c r="IA449" s="1"/>
      <c r="IB449" s="1"/>
      <c r="IC449" s="2"/>
      <c r="ID449" s="15"/>
      <c r="IE449" s="31"/>
      <c r="IF449" s="32"/>
      <c r="IG449" s="13"/>
      <c r="IH449" s="33"/>
      <c r="II449" s="1"/>
      <c r="IJ449" s="1"/>
      <c r="IK449" s="2"/>
      <c r="IL449" s="15"/>
      <c r="IM449" s="31"/>
      <c r="IN449" s="32"/>
      <c r="IO449" s="13"/>
      <c r="IP449" s="33"/>
      <c r="IQ449" s="1"/>
      <c r="IR449" s="1"/>
      <c r="IS449" s="2"/>
      <c r="IT449" s="15"/>
      <c r="IU449" s="31"/>
      <c r="IV449" s="32"/>
    </row>
    <row r="450" spans="1:256" s="3" customFormat="1" ht="120" customHeight="1">
      <c r="A450" s="80">
        <v>58</v>
      </c>
      <c r="B450" s="95" t="s">
        <v>1143</v>
      </c>
      <c r="C450" s="96">
        <v>12580</v>
      </c>
      <c r="D450" s="121">
        <v>0</v>
      </c>
      <c r="E450" s="122" t="s">
        <v>1142</v>
      </c>
      <c r="F450" s="316"/>
      <c r="G450" s="98" t="s">
        <v>2009</v>
      </c>
      <c r="H450" s="105" t="s">
        <v>2078</v>
      </c>
      <c r="I450" s="30"/>
      <c r="J450" s="30"/>
      <c r="K450" s="30"/>
      <c r="L450" s="1"/>
      <c r="M450" s="2"/>
      <c r="N450" s="15"/>
      <c r="O450" s="31"/>
      <c r="P450" s="32"/>
      <c r="Q450" s="13"/>
      <c r="R450" s="33"/>
      <c r="S450" s="1"/>
      <c r="T450" s="1"/>
      <c r="U450" s="2"/>
      <c r="V450" s="15"/>
      <c r="W450" s="31"/>
      <c r="X450" s="32"/>
      <c r="Y450" s="13"/>
      <c r="Z450" s="33"/>
      <c r="AA450" s="1"/>
      <c r="AB450" s="1"/>
      <c r="AC450" s="2"/>
      <c r="AD450" s="15"/>
      <c r="AE450" s="31"/>
      <c r="AF450" s="32"/>
      <c r="AG450" s="13"/>
      <c r="AH450" s="33"/>
      <c r="AI450" s="1"/>
      <c r="AJ450" s="1"/>
      <c r="AK450" s="2"/>
      <c r="AL450" s="15"/>
      <c r="AM450" s="31"/>
      <c r="AN450" s="32"/>
      <c r="AO450" s="13"/>
      <c r="AP450" s="33"/>
      <c r="AQ450" s="1"/>
      <c r="AR450" s="1"/>
      <c r="AS450" s="2"/>
      <c r="AT450" s="15"/>
      <c r="AU450" s="31"/>
      <c r="AV450" s="32"/>
      <c r="AW450" s="13"/>
      <c r="AX450" s="33"/>
      <c r="AY450" s="1"/>
      <c r="AZ450" s="1"/>
      <c r="BA450" s="2"/>
      <c r="BB450" s="15"/>
      <c r="BC450" s="31"/>
      <c r="BD450" s="32"/>
      <c r="BE450" s="13"/>
      <c r="BF450" s="33"/>
      <c r="BG450" s="1"/>
      <c r="BH450" s="1"/>
      <c r="BI450" s="2"/>
      <c r="BJ450" s="15"/>
      <c r="BK450" s="31"/>
      <c r="BL450" s="32"/>
      <c r="BM450" s="13"/>
      <c r="BN450" s="33"/>
      <c r="BO450" s="1"/>
      <c r="BP450" s="1"/>
      <c r="BQ450" s="2"/>
      <c r="BR450" s="15"/>
      <c r="BS450" s="31"/>
      <c r="BT450" s="32"/>
      <c r="BU450" s="13"/>
      <c r="BV450" s="33"/>
      <c r="BW450" s="1"/>
      <c r="BX450" s="1"/>
      <c r="BY450" s="2"/>
      <c r="BZ450" s="15"/>
      <c r="CA450" s="31"/>
      <c r="CB450" s="32"/>
      <c r="CC450" s="13"/>
      <c r="CD450" s="33"/>
      <c r="CE450" s="1"/>
      <c r="CF450" s="1"/>
      <c r="CG450" s="2"/>
      <c r="CH450" s="15"/>
      <c r="CI450" s="31"/>
      <c r="CJ450" s="32"/>
      <c r="CK450" s="13"/>
      <c r="CL450" s="33"/>
      <c r="CM450" s="1"/>
      <c r="CN450" s="1"/>
      <c r="CO450" s="2"/>
      <c r="CP450" s="15"/>
      <c r="CQ450" s="31"/>
      <c r="CR450" s="32"/>
      <c r="CS450" s="13"/>
      <c r="CT450" s="33"/>
      <c r="CU450" s="1"/>
      <c r="CV450" s="1"/>
      <c r="CW450" s="2"/>
      <c r="CX450" s="15"/>
      <c r="CY450" s="31"/>
      <c r="CZ450" s="32"/>
      <c r="DA450" s="13"/>
      <c r="DB450" s="33"/>
      <c r="DC450" s="1"/>
      <c r="DD450" s="1"/>
      <c r="DE450" s="2"/>
      <c r="DF450" s="15"/>
      <c r="DG450" s="31"/>
      <c r="DH450" s="32"/>
      <c r="DI450" s="13"/>
      <c r="DJ450" s="33"/>
      <c r="DK450" s="1"/>
      <c r="DL450" s="1"/>
      <c r="DM450" s="2"/>
      <c r="DN450" s="15"/>
      <c r="DO450" s="31"/>
      <c r="DP450" s="32"/>
      <c r="DQ450" s="13"/>
      <c r="DR450" s="33"/>
      <c r="DS450" s="1"/>
      <c r="DT450" s="1"/>
      <c r="DU450" s="2"/>
      <c r="DV450" s="15"/>
      <c r="DW450" s="31"/>
      <c r="DX450" s="32"/>
      <c r="DY450" s="13"/>
      <c r="DZ450" s="33"/>
      <c r="EA450" s="1"/>
      <c r="EB450" s="1"/>
      <c r="EC450" s="2"/>
      <c r="ED450" s="15"/>
      <c r="EE450" s="31"/>
      <c r="EF450" s="32"/>
      <c r="EG450" s="13"/>
      <c r="EH450" s="33"/>
      <c r="EI450" s="1"/>
      <c r="EJ450" s="1"/>
      <c r="EK450" s="2"/>
      <c r="EL450" s="15"/>
      <c r="EM450" s="31"/>
      <c r="EN450" s="32"/>
      <c r="EO450" s="13"/>
      <c r="EP450" s="33"/>
      <c r="EQ450" s="1"/>
      <c r="ER450" s="1"/>
      <c r="ES450" s="2"/>
      <c r="ET450" s="15"/>
      <c r="EU450" s="31"/>
      <c r="EV450" s="32"/>
      <c r="EW450" s="13"/>
      <c r="EX450" s="33"/>
      <c r="EY450" s="1"/>
      <c r="EZ450" s="1"/>
      <c r="FA450" s="2"/>
      <c r="FB450" s="15"/>
      <c r="FC450" s="31"/>
      <c r="FD450" s="32"/>
      <c r="FE450" s="13"/>
      <c r="FF450" s="33"/>
      <c r="FG450" s="1"/>
      <c r="FH450" s="1"/>
      <c r="FI450" s="2"/>
      <c r="FJ450" s="15"/>
      <c r="FK450" s="31"/>
      <c r="FL450" s="32"/>
      <c r="FM450" s="13"/>
      <c r="FN450" s="33"/>
      <c r="FO450" s="1"/>
      <c r="FP450" s="1"/>
      <c r="FQ450" s="2"/>
      <c r="FR450" s="15"/>
      <c r="FS450" s="31"/>
      <c r="FT450" s="32"/>
      <c r="FU450" s="13"/>
      <c r="FV450" s="33"/>
      <c r="FW450" s="1"/>
      <c r="FX450" s="1"/>
      <c r="FY450" s="2"/>
      <c r="FZ450" s="15"/>
      <c r="GA450" s="31"/>
      <c r="GB450" s="32"/>
      <c r="GC450" s="13"/>
      <c r="GD450" s="33"/>
      <c r="GE450" s="1"/>
      <c r="GF450" s="1"/>
      <c r="GG450" s="2"/>
      <c r="GH450" s="15"/>
      <c r="GI450" s="31"/>
      <c r="GJ450" s="32"/>
      <c r="GK450" s="13"/>
      <c r="GL450" s="33"/>
      <c r="GM450" s="1"/>
      <c r="GN450" s="1"/>
      <c r="GO450" s="2"/>
      <c r="GP450" s="15"/>
      <c r="GQ450" s="31"/>
      <c r="GR450" s="32"/>
      <c r="GS450" s="13"/>
      <c r="GT450" s="33"/>
      <c r="GU450" s="1"/>
      <c r="GV450" s="1"/>
      <c r="GW450" s="2"/>
      <c r="GX450" s="15"/>
      <c r="GY450" s="31"/>
      <c r="GZ450" s="32"/>
      <c r="HA450" s="13"/>
      <c r="HB450" s="33"/>
      <c r="HC450" s="1"/>
      <c r="HD450" s="1"/>
      <c r="HE450" s="2"/>
      <c r="HF450" s="15"/>
      <c r="HG450" s="31"/>
      <c r="HH450" s="32"/>
      <c r="HI450" s="13"/>
      <c r="HJ450" s="33"/>
      <c r="HK450" s="1"/>
      <c r="HL450" s="1"/>
      <c r="HM450" s="2"/>
      <c r="HN450" s="15"/>
      <c r="HO450" s="31"/>
      <c r="HP450" s="32"/>
      <c r="HQ450" s="13"/>
      <c r="HR450" s="33"/>
      <c r="HS450" s="1"/>
      <c r="HT450" s="1"/>
      <c r="HU450" s="2"/>
      <c r="HV450" s="15"/>
      <c r="HW450" s="31"/>
      <c r="HX450" s="32"/>
      <c r="HY450" s="13"/>
      <c r="HZ450" s="33"/>
      <c r="IA450" s="1"/>
      <c r="IB450" s="1"/>
      <c r="IC450" s="2"/>
      <c r="ID450" s="15"/>
      <c r="IE450" s="31"/>
      <c r="IF450" s="32"/>
      <c r="IG450" s="13"/>
      <c r="IH450" s="33"/>
      <c r="II450" s="1"/>
      <c r="IJ450" s="1"/>
      <c r="IK450" s="2"/>
      <c r="IL450" s="15"/>
      <c r="IM450" s="31"/>
      <c r="IN450" s="32"/>
      <c r="IO450" s="13"/>
      <c r="IP450" s="33"/>
      <c r="IQ450" s="1"/>
      <c r="IR450" s="1"/>
      <c r="IS450" s="2"/>
      <c r="IT450" s="15"/>
      <c r="IU450" s="31"/>
      <c r="IV450" s="32"/>
    </row>
    <row r="451" spans="1:256" s="3" customFormat="1" ht="118.5" customHeight="1">
      <c r="A451" s="80">
        <v>59</v>
      </c>
      <c r="B451" s="95" t="s">
        <v>1162</v>
      </c>
      <c r="C451" s="123">
        <v>15600</v>
      </c>
      <c r="D451" s="88">
        <v>0</v>
      </c>
      <c r="E451" s="122" t="s">
        <v>1149</v>
      </c>
      <c r="F451" s="316"/>
      <c r="G451" s="98" t="s">
        <v>2009</v>
      </c>
      <c r="H451" s="105" t="s">
        <v>2078</v>
      </c>
      <c r="I451" s="30"/>
      <c r="J451" s="30"/>
      <c r="K451" s="30"/>
      <c r="L451" s="1"/>
      <c r="M451" s="2"/>
      <c r="N451" s="15"/>
      <c r="O451" s="31"/>
      <c r="P451" s="32"/>
      <c r="Q451" s="13"/>
      <c r="R451" s="33"/>
      <c r="S451" s="1"/>
      <c r="T451" s="1"/>
      <c r="U451" s="2"/>
      <c r="V451" s="15"/>
      <c r="W451" s="31"/>
      <c r="X451" s="32"/>
      <c r="Y451" s="13"/>
      <c r="Z451" s="33"/>
      <c r="AA451" s="1"/>
      <c r="AB451" s="1"/>
      <c r="AC451" s="2"/>
      <c r="AD451" s="15"/>
      <c r="AE451" s="31"/>
      <c r="AF451" s="32"/>
      <c r="AG451" s="13"/>
      <c r="AH451" s="33"/>
      <c r="AI451" s="1"/>
      <c r="AJ451" s="1"/>
      <c r="AK451" s="2"/>
      <c r="AL451" s="15"/>
      <c r="AM451" s="31"/>
      <c r="AN451" s="32"/>
      <c r="AO451" s="13"/>
      <c r="AP451" s="33"/>
      <c r="AQ451" s="1"/>
      <c r="AR451" s="1"/>
      <c r="AS451" s="2"/>
      <c r="AT451" s="15"/>
      <c r="AU451" s="31"/>
      <c r="AV451" s="32"/>
      <c r="AW451" s="13"/>
      <c r="AX451" s="33"/>
      <c r="AY451" s="1"/>
      <c r="AZ451" s="1"/>
      <c r="BA451" s="2"/>
      <c r="BB451" s="15"/>
      <c r="BC451" s="31"/>
      <c r="BD451" s="32"/>
      <c r="BE451" s="13"/>
      <c r="BF451" s="33"/>
      <c r="BG451" s="1"/>
      <c r="BH451" s="1"/>
      <c r="BI451" s="2"/>
      <c r="BJ451" s="15"/>
      <c r="BK451" s="31"/>
      <c r="BL451" s="32"/>
      <c r="BM451" s="13"/>
      <c r="BN451" s="33"/>
      <c r="BO451" s="1"/>
      <c r="BP451" s="1"/>
      <c r="BQ451" s="2"/>
      <c r="BR451" s="15"/>
      <c r="BS451" s="31"/>
      <c r="BT451" s="32"/>
      <c r="BU451" s="13"/>
      <c r="BV451" s="33"/>
      <c r="BW451" s="1"/>
      <c r="BX451" s="1"/>
      <c r="BY451" s="2"/>
      <c r="BZ451" s="15"/>
      <c r="CA451" s="31"/>
      <c r="CB451" s="32"/>
      <c r="CC451" s="13"/>
      <c r="CD451" s="33"/>
      <c r="CE451" s="1"/>
      <c r="CF451" s="1"/>
      <c r="CG451" s="2"/>
      <c r="CH451" s="15"/>
      <c r="CI451" s="31"/>
      <c r="CJ451" s="32"/>
      <c r="CK451" s="13"/>
      <c r="CL451" s="33"/>
      <c r="CM451" s="1"/>
      <c r="CN451" s="1"/>
      <c r="CO451" s="2"/>
      <c r="CP451" s="15"/>
      <c r="CQ451" s="31"/>
      <c r="CR451" s="32"/>
      <c r="CS451" s="13"/>
      <c r="CT451" s="33"/>
      <c r="CU451" s="1"/>
      <c r="CV451" s="1"/>
      <c r="CW451" s="2"/>
      <c r="CX451" s="15"/>
      <c r="CY451" s="31"/>
      <c r="CZ451" s="32"/>
      <c r="DA451" s="13"/>
      <c r="DB451" s="33"/>
      <c r="DC451" s="1"/>
      <c r="DD451" s="1"/>
      <c r="DE451" s="2"/>
      <c r="DF451" s="15"/>
      <c r="DG451" s="31"/>
      <c r="DH451" s="32"/>
      <c r="DI451" s="13"/>
      <c r="DJ451" s="33"/>
      <c r="DK451" s="1"/>
      <c r="DL451" s="1"/>
      <c r="DM451" s="2"/>
      <c r="DN451" s="15"/>
      <c r="DO451" s="31"/>
      <c r="DP451" s="32"/>
      <c r="DQ451" s="13"/>
      <c r="DR451" s="33"/>
      <c r="DS451" s="1"/>
      <c r="DT451" s="1"/>
      <c r="DU451" s="2"/>
      <c r="DV451" s="15"/>
      <c r="DW451" s="31"/>
      <c r="DX451" s="32"/>
      <c r="DY451" s="13"/>
      <c r="DZ451" s="33"/>
      <c r="EA451" s="1"/>
      <c r="EB451" s="1"/>
      <c r="EC451" s="2"/>
      <c r="ED451" s="15"/>
      <c r="EE451" s="31"/>
      <c r="EF451" s="32"/>
      <c r="EG451" s="13"/>
      <c r="EH451" s="33"/>
      <c r="EI451" s="1"/>
      <c r="EJ451" s="1"/>
      <c r="EK451" s="2"/>
      <c r="EL451" s="15"/>
      <c r="EM451" s="31"/>
      <c r="EN451" s="32"/>
      <c r="EO451" s="13"/>
      <c r="EP451" s="33"/>
      <c r="EQ451" s="1"/>
      <c r="ER451" s="1"/>
      <c r="ES451" s="2"/>
      <c r="ET451" s="15"/>
      <c r="EU451" s="31"/>
      <c r="EV451" s="32"/>
      <c r="EW451" s="13"/>
      <c r="EX451" s="33"/>
      <c r="EY451" s="1"/>
      <c r="EZ451" s="1"/>
      <c r="FA451" s="2"/>
      <c r="FB451" s="15"/>
      <c r="FC451" s="31"/>
      <c r="FD451" s="32"/>
      <c r="FE451" s="13"/>
      <c r="FF451" s="33"/>
      <c r="FG451" s="1"/>
      <c r="FH451" s="1"/>
      <c r="FI451" s="2"/>
      <c r="FJ451" s="15"/>
      <c r="FK451" s="31"/>
      <c r="FL451" s="32"/>
      <c r="FM451" s="13"/>
      <c r="FN451" s="33"/>
      <c r="FO451" s="1"/>
      <c r="FP451" s="1"/>
      <c r="FQ451" s="2"/>
      <c r="FR451" s="15"/>
      <c r="FS451" s="31"/>
      <c r="FT451" s="32"/>
      <c r="FU451" s="13"/>
      <c r="FV451" s="33"/>
      <c r="FW451" s="1"/>
      <c r="FX451" s="1"/>
      <c r="FY451" s="2"/>
      <c r="FZ451" s="15"/>
      <c r="GA451" s="31"/>
      <c r="GB451" s="32"/>
      <c r="GC451" s="13"/>
      <c r="GD451" s="33"/>
      <c r="GE451" s="1"/>
      <c r="GF451" s="1"/>
      <c r="GG451" s="2"/>
      <c r="GH451" s="15"/>
      <c r="GI451" s="31"/>
      <c r="GJ451" s="32"/>
      <c r="GK451" s="13"/>
      <c r="GL451" s="33"/>
      <c r="GM451" s="1"/>
      <c r="GN451" s="1"/>
      <c r="GO451" s="2"/>
      <c r="GP451" s="15"/>
      <c r="GQ451" s="31"/>
      <c r="GR451" s="32"/>
      <c r="GS451" s="13"/>
      <c r="GT451" s="33"/>
      <c r="GU451" s="1"/>
      <c r="GV451" s="1"/>
      <c r="GW451" s="2"/>
      <c r="GX451" s="15"/>
      <c r="GY451" s="31"/>
      <c r="GZ451" s="32"/>
      <c r="HA451" s="13"/>
      <c r="HB451" s="33"/>
      <c r="HC451" s="1"/>
      <c r="HD451" s="1"/>
      <c r="HE451" s="2"/>
      <c r="HF451" s="15"/>
      <c r="HG451" s="31"/>
      <c r="HH451" s="32"/>
      <c r="HI451" s="13"/>
      <c r="HJ451" s="33"/>
      <c r="HK451" s="1"/>
      <c r="HL451" s="1"/>
      <c r="HM451" s="2"/>
      <c r="HN451" s="15"/>
      <c r="HO451" s="31"/>
      <c r="HP451" s="32"/>
      <c r="HQ451" s="13"/>
      <c r="HR451" s="33"/>
      <c r="HS451" s="1"/>
      <c r="HT451" s="1"/>
      <c r="HU451" s="2"/>
      <c r="HV451" s="15"/>
      <c r="HW451" s="31"/>
      <c r="HX451" s="32"/>
      <c r="HY451" s="13"/>
      <c r="HZ451" s="33"/>
      <c r="IA451" s="1"/>
      <c r="IB451" s="1"/>
      <c r="IC451" s="2"/>
      <c r="ID451" s="15"/>
      <c r="IE451" s="31"/>
      <c r="IF451" s="32"/>
      <c r="IG451" s="13"/>
      <c r="IH451" s="33"/>
      <c r="II451" s="1"/>
      <c r="IJ451" s="1"/>
      <c r="IK451" s="2"/>
      <c r="IL451" s="15"/>
      <c r="IM451" s="31"/>
      <c r="IN451" s="32"/>
      <c r="IO451" s="13"/>
      <c r="IP451" s="33"/>
      <c r="IQ451" s="1"/>
      <c r="IR451" s="1"/>
      <c r="IS451" s="2"/>
      <c r="IT451" s="15"/>
      <c r="IU451" s="31"/>
      <c r="IV451" s="32"/>
    </row>
    <row r="452" spans="1:256" s="3" customFormat="1" ht="136.5" customHeight="1">
      <c r="A452" s="80">
        <v>60</v>
      </c>
      <c r="B452" s="95" t="s">
        <v>1148</v>
      </c>
      <c r="C452" s="96">
        <v>16800</v>
      </c>
      <c r="D452" s="121">
        <v>0</v>
      </c>
      <c r="E452" s="122" t="s">
        <v>1149</v>
      </c>
      <c r="F452" s="316"/>
      <c r="G452" s="98" t="s">
        <v>2009</v>
      </c>
      <c r="H452" s="105" t="s">
        <v>2078</v>
      </c>
      <c r="I452" s="30"/>
      <c r="J452" s="30"/>
      <c r="K452" s="30"/>
      <c r="L452" s="1"/>
      <c r="M452" s="2"/>
      <c r="N452" s="15"/>
      <c r="O452" s="31"/>
      <c r="P452" s="32"/>
      <c r="Q452" s="13"/>
      <c r="R452" s="33"/>
      <c r="S452" s="1"/>
      <c r="T452" s="1"/>
      <c r="U452" s="2"/>
      <c r="V452" s="15"/>
      <c r="W452" s="31"/>
      <c r="X452" s="32"/>
      <c r="Y452" s="13"/>
      <c r="Z452" s="33"/>
      <c r="AA452" s="1"/>
      <c r="AB452" s="1"/>
      <c r="AC452" s="2"/>
      <c r="AD452" s="15"/>
      <c r="AE452" s="31"/>
      <c r="AF452" s="32"/>
      <c r="AG452" s="13"/>
      <c r="AH452" s="33"/>
      <c r="AI452" s="1"/>
      <c r="AJ452" s="1"/>
      <c r="AK452" s="2"/>
      <c r="AL452" s="15"/>
      <c r="AM452" s="31"/>
      <c r="AN452" s="32"/>
      <c r="AO452" s="13"/>
      <c r="AP452" s="33"/>
      <c r="AQ452" s="1"/>
      <c r="AR452" s="1"/>
      <c r="AS452" s="2"/>
      <c r="AT452" s="15"/>
      <c r="AU452" s="31"/>
      <c r="AV452" s="32"/>
      <c r="AW452" s="13"/>
      <c r="AX452" s="33"/>
      <c r="AY452" s="1"/>
      <c r="AZ452" s="1"/>
      <c r="BA452" s="2"/>
      <c r="BB452" s="15"/>
      <c r="BC452" s="31"/>
      <c r="BD452" s="32"/>
      <c r="BE452" s="13"/>
      <c r="BF452" s="33"/>
      <c r="BG452" s="1"/>
      <c r="BH452" s="1"/>
      <c r="BI452" s="2"/>
      <c r="BJ452" s="15"/>
      <c r="BK452" s="31"/>
      <c r="BL452" s="32"/>
      <c r="BM452" s="13"/>
      <c r="BN452" s="33"/>
      <c r="BO452" s="1"/>
      <c r="BP452" s="1"/>
      <c r="BQ452" s="2"/>
      <c r="BR452" s="15"/>
      <c r="BS452" s="31"/>
      <c r="BT452" s="32"/>
      <c r="BU452" s="13"/>
      <c r="BV452" s="33"/>
      <c r="BW452" s="1"/>
      <c r="BX452" s="1"/>
      <c r="BY452" s="2"/>
      <c r="BZ452" s="15"/>
      <c r="CA452" s="31"/>
      <c r="CB452" s="32"/>
      <c r="CC452" s="13"/>
      <c r="CD452" s="33"/>
      <c r="CE452" s="1"/>
      <c r="CF452" s="1"/>
      <c r="CG452" s="2"/>
      <c r="CH452" s="15"/>
      <c r="CI452" s="31"/>
      <c r="CJ452" s="32"/>
      <c r="CK452" s="13"/>
      <c r="CL452" s="33"/>
      <c r="CM452" s="1"/>
      <c r="CN452" s="1"/>
      <c r="CO452" s="2"/>
      <c r="CP452" s="15"/>
      <c r="CQ452" s="31"/>
      <c r="CR452" s="32"/>
      <c r="CS452" s="13"/>
      <c r="CT452" s="33"/>
      <c r="CU452" s="1"/>
      <c r="CV452" s="1"/>
      <c r="CW452" s="2"/>
      <c r="CX452" s="15"/>
      <c r="CY452" s="31"/>
      <c r="CZ452" s="32"/>
      <c r="DA452" s="13"/>
      <c r="DB452" s="33"/>
      <c r="DC452" s="1"/>
      <c r="DD452" s="1"/>
      <c r="DE452" s="2"/>
      <c r="DF452" s="15"/>
      <c r="DG452" s="31"/>
      <c r="DH452" s="32"/>
      <c r="DI452" s="13"/>
      <c r="DJ452" s="33"/>
      <c r="DK452" s="1"/>
      <c r="DL452" s="1"/>
      <c r="DM452" s="2"/>
      <c r="DN452" s="15"/>
      <c r="DO452" s="31"/>
      <c r="DP452" s="32"/>
      <c r="DQ452" s="13"/>
      <c r="DR452" s="33"/>
      <c r="DS452" s="1"/>
      <c r="DT452" s="1"/>
      <c r="DU452" s="2"/>
      <c r="DV452" s="15"/>
      <c r="DW452" s="31"/>
      <c r="DX452" s="32"/>
      <c r="DY452" s="13"/>
      <c r="DZ452" s="33"/>
      <c r="EA452" s="1"/>
      <c r="EB452" s="1"/>
      <c r="EC452" s="2"/>
      <c r="ED452" s="15"/>
      <c r="EE452" s="31"/>
      <c r="EF452" s="32"/>
      <c r="EG452" s="13"/>
      <c r="EH452" s="33"/>
      <c r="EI452" s="1"/>
      <c r="EJ452" s="1"/>
      <c r="EK452" s="2"/>
      <c r="EL452" s="15"/>
      <c r="EM452" s="31"/>
      <c r="EN452" s="32"/>
      <c r="EO452" s="13"/>
      <c r="EP452" s="33"/>
      <c r="EQ452" s="1"/>
      <c r="ER452" s="1"/>
      <c r="ES452" s="2"/>
      <c r="ET452" s="15"/>
      <c r="EU452" s="31"/>
      <c r="EV452" s="32"/>
      <c r="EW452" s="13"/>
      <c r="EX452" s="33"/>
      <c r="EY452" s="1"/>
      <c r="EZ452" s="1"/>
      <c r="FA452" s="2"/>
      <c r="FB452" s="15"/>
      <c r="FC452" s="31"/>
      <c r="FD452" s="32"/>
      <c r="FE452" s="13"/>
      <c r="FF452" s="33"/>
      <c r="FG452" s="1"/>
      <c r="FH452" s="1"/>
      <c r="FI452" s="2"/>
      <c r="FJ452" s="15"/>
      <c r="FK452" s="31"/>
      <c r="FL452" s="32"/>
      <c r="FM452" s="13"/>
      <c r="FN452" s="33"/>
      <c r="FO452" s="1"/>
      <c r="FP452" s="1"/>
      <c r="FQ452" s="2"/>
      <c r="FR452" s="15"/>
      <c r="FS452" s="31"/>
      <c r="FT452" s="32"/>
      <c r="FU452" s="13"/>
      <c r="FV452" s="33"/>
      <c r="FW452" s="1"/>
      <c r="FX452" s="1"/>
      <c r="FY452" s="2"/>
      <c r="FZ452" s="15"/>
      <c r="GA452" s="31"/>
      <c r="GB452" s="32"/>
      <c r="GC452" s="13"/>
      <c r="GD452" s="33"/>
      <c r="GE452" s="1"/>
      <c r="GF452" s="1"/>
      <c r="GG452" s="2"/>
      <c r="GH452" s="15"/>
      <c r="GI452" s="31"/>
      <c r="GJ452" s="32"/>
      <c r="GK452" s="13"/>
      <c r="GL452" s="33"/>
      <c r="GM452" s="1"/>
      <c r="GN452" s="1"/>
      <c r="GO452" s="2"/>
      <c r="GP452" s="15"/>
      <c r="GQ452" s="31"/>
      <c r="GR452" s="32"/>
      <c r="GS452" s="13"/>
      <c r="GT452" s="33"/>
      <c r="GU452" s="1"/>
      <c r="GV452" s="1"/>
      <c r="GW452" s="2"/>
      <c r="GX452" s="15"/>
      <c r="GY452" s="31"/>
      <c r="GZ452" s="32"/>
      <c r="HA452" s="13"/>
      <c r="HB452" s="33"/>
      <c r="HC452" s="1"/>
      <c r="HD452" s="1"/>
      <c r="HE452" s="2"/>
      <c r="HF452" s="15"/>
      <c r="HG452" s="31"/>
      <c r="HH452" s="32"/>
      <c r="HI452" s="13"/>
      <c r="HJ452" s="33"/>
      <c r="HK452" s="1"/>
      <c r="HL452" s="1"/>
      <c r="HM452" s="2"/>
      <c r="HN452" s="15"/>
      <c r="HO452" s="31"/>
      <c r="HP452" s="32"/>
      <c r="HQ452" s="13"/>
      <c r="HR452" s="33"/>
      <c r="HS452" s="1"/>
      <c r="HT452" s="1"/>
      <c r="HU452" s="2"/>
      <c r="HV452" s="15"/>
      <c r="HW452" s="31"/>
      <c r="HX452" s="32"/>
      <c r="HY452" s="13"/>
      <c r="HZ452" s="33"/>
      <c r="IA452" s="1"/>
      <c r="IB452" s="1"/>
      <c r="IC452" s="2"/>
      <c r="ID452" s="15"/>
      <c r="IE452" s="31"/>
      <c r="IF452" s="32"/>
      <c r="IG452" s="13"/>
      <c r="IH452" s="33"/>
      <c r="II452" s="1"/>
      <c r="IJ452" s="1"/>
      <c r="IK452" s="2"/>
      <c r="IL452" s="15"/>
      <c r="IM452" s="31"/>
      <c r="IN452" s="32"/>
      <c r="IO452" s="13"/>
      <c r="IP452" s="33"/>
      <c r="IQ452" s="1"/>
      <c r="IR452" s="1"/>
      <c r="IS452" s="2"/>
      <c r="IT452" s="15"/>
      <c r="IU452" s="31"/>
      <c r="IV452" s="32"/>
    </row>
    <row r="453" spans="1:256" s="3" customFormat="1" ht="129" customHeight="1">
      <c r="A453" s="80">
        <v>61</v>
      </c>
      <c r="B453" s="95" t="s">
        <v>1150</v>
      </c>
      <c r="C453" s="123">
        <v>5000</v>
      </c>
      <c r="D453" s="88">
        <v>0</v>
      </c>
      <c r="E453" s="122" t="s">
        <v>1151</v>
      </c>
      <c r="F453" s="316"/>
      <c r="G453" s="98" t="s">
        <v>2009</v>
      </c>
      <c r="H453" s="105" t="s">
        <v>2078</v>
      </c>
      <c r="I453" s="30"/>
      <c r="J453" s="30"/>
      <c r="K453" s="30"/>
      <c r="L453" s="1"/>
      <c r="M453" s="2"/>
      <c r="N453" s="15"/>
      <c r="O453" s="31"/>
      <c r="P453" s="32"/>
      <c r="Q453" s="13"/>
      <c r="R453" s="33"/>
      <c r="S453" s="1"/>
      <c r="T453" s="1"/>
      <c r="U453" s="2"/>
      <c r="V453" s="15"/>
      <c r="W453" s="31"/>
      <c r="X453" s="32"/>
      <c r="Y453" s="13"/>
      <c r="Z453" s="33"/>
      <c r="AA453" s="1"/>
      <c r="AB453" s="1"/>
      <c r="AC453" s="2"/>
      <c r="AD453" s="15"/>
      <c r="AE453" s="31"/>
      <c r="AF453" s="32"/>
      <c r="AG453" s="13"/>
      <c r="AH453" s="33"/>
      <c r="AI453" s="1"/>
      <c r="AJ453" s="1"/>
      <c r="AK453" s="2"/>
      <c r="AL453" s="15"/>
      <c r="AM453" s="31"/>
      <c r="AN453" s="32"/>
      <c r="AO453" s="13"/>
      <c r="AP453" s="33"/>
      <c r="AQ453" s="1"/>
      <c r="AR453" s="1"/>
      <c r="AS453" s="2"/>
      <c r="AT453" s="15"/>
      <c r="AU453" s="31"/>
      <c r="AV453" s="32"/>
      <c r="AW453" s="13"/>
      <c r="AX453" s="33"/>
      <c r="AY453" s="1"/>
      <c r="AZ453" s="1"/>
      <c r="BA453" s="2"/>
      <c r="BB453" s="15"/>
      <c r="BC453" s="31"/>
      <c r="BD453" s="32"/>
      <c r="BE453" s="13"/>
      <c r="BF453" s="33"/>
      <c r="BG453" s="1"/>
      <c r="BH453" s="1"/>
      <c r="BI453" s="2"/>
      <c r="BJ453" s="15"/>
      <c r="BK453" s="31"/>
      <c r="BL453" s="32"/>
      <c r="BM453" s="13"/>
      <c r="BN453" s="33"/>
      <c r="BO453" s="1"/>
      <c r="BP453" s="1"/>
      <c r="BQ453" s="2"/>
      <c r="BR453" s="15"/>
      <c r="BS453" s="31"/>
      <c r="BT453" s="32"/>
      <c r="BU453" s="13"/>
      <c r="BV453" s="33"/>
      <c r="BW453" s="1"/>
      <c r="BX453" s="1"/>
      <c r="BY453" s="2"/>
      <c r="BZ453" s="15"/>
      <c r="CA453" s="31"/>
      <c r="CB453" s="32"/>
      <c r="CC453" s="13"/>
      <c r="CD453" s="33"/>
      <c r="CE453" s="1"/>
      <c r="CF453" s="1"/>
      <c r="CG453" s="2"/>
      <c r="CH453" s="15"/>
      <c r="CI453" s="31"/>
      <c r="CJ453" s="32"/>
      <c r="CK453" s="13"/>
      <c r="CL453" s="33"/>
      <c r="CM453" s="1"/>
      <c r="CN453" s="1"/>
      <c r="CO453" s="2"/>
      <c r="CP453" s="15"/>
      <c r="CQ453" s="31"/>
      <c r="CR453" s="32"/>
      <c r="CS453" s="13"/>
      <c r="CT453" s="33"/>
      <c r="CU453" s="1"/>
      <c r="CV453" s="1"/>
      <c r="CW453" s="2"/>
      <c r="CX453" s="15"/>
      <c r="CY453" s="31"/>
      <c r="CZ453" s="32"/>
      <c r="DA453" s="13"/>
      <c r="DB453" s="33"/>
      <c r="DC453" s="1"/>
      <c r="DD453" s="1"/>
      <c r="DE453" s="2"/>
      <c r="DF453" s="15"/>
      <c r="DG453" s="31"/>
      <c r="DH453" s="32"/>
      <c r="DI453" s="13"/>
      <c r="DJ453" s="33"/>
      <c r="DK453" s="1"/>
      <c r="DL453" s="1"/>
      <c r="DM453" s="2"/>
      <c r="DN453" s="15"/>
      <c r="DO453" s="31"/>
      <c r="DP453" s="32"/>
      <c r="DQ453" s="13"/>
      <c r="DR453" s="33"/>
      <c r="DS453" s="1"/>
      <c r="DT453" s="1"/>
      <c r="DU453" s="2"/>
      <c r="DV453" s="15"/>
      <c r="DW453" s="31"/>
      <c r="DX453" s="32"/>
      <c r="DY453" s="13"/>
      <c r="DZ453" s="33"/>
      <c r="EA453" s="1"/>
      <c r="EB453" s="1"/>
      <c r="EC453" s="2"/>
      <c r="ED453" s="15"/>
      <c r="EE453" s="31"/>
      <c r="EF453" s="32"/>
      <c r="EG453" s="13"/>
      <c r="EH453" s="33"/>
      <c r="EI453" s="1"/>
      <c r="EJ453" s="1"/>
      <c r="EK453" s="2"/>
      <c r="EL453" s="15"/>
      <c r="EM453" s="31"/>
      <c r="EN453" s="32"/>
      <c r="EO453" s="13"/>
      <c r="EP453" s="33"/>
      <c r="EQ453" s="1"/>
      <c r="ER453" s="1"/>
      <c r="ES453" s="2"/>
      <c r="ET453" s="15"/>
      <c r="EU453" s="31"/>
      <c r="EV453" s="32"/>
      <c r="EW453" s="13"/>
      <c r="EX453" s="33"/>
      <c r="EY453" s="1"/>
      <c r="EZ453" s="1"/>
      <c r="FA453" s="2"/>
      <c r="FB453" s="15"/>
      <c r="FC453" s="31"/>
      <c r="FD453" s="32"/>
      <c r="FE453" s="13"/>
      <c r="FF453" s="33"/>
      <c r="FG453" s="1"/>
      <c r="FH453" s="1"/>
      <c r="FI453" s="2"/>
      <c r="FJ453" s="15"/>
      <c r="FK453" s="31"/>
      <c r="FL453" s="32"/>
      <c r="FM453" s="13"/>
      <c r="FN453" s="33"/>
      <c r="FO453" s="1"/>
      <c r="FP453" s="1"/>
      <c r="FQ453" s="2"/>
      <c r="FR453" s="15"/>
      <c r="FS453" s="31"/>
      <c r="FT453" s="32"/>
      <c r="FU453" s="13"/>
      <c r="FV453" s="33"/>
      <c r="FW453" s="1"/>
      <c r="FX453" s="1"/>
      <c r="FY453" s="2"/>
      <c r="FZ453" s="15"/>
      <c r="GA453" s="31"/>
      <c r="GB453" s="32"/>
      <c r="GC453" s="13"/>
      <c r="GD453" s="33"/>
      <c r="GE453" s="1"/>
      <c r="GF453" s="1"/>
      <c r="GG453" s="2"/>
      <c r="GH453" s="15"/>
      <c r="GI453" s="31"/>
      <c r="GJ453" s="32"/>
      <c r="GK453" s="13"/>
      <c r="GL453" s="33"/>
      <c r="GM453" s="1"/>
      <c r="GN453" s="1"/>
      <c r="GO453" s="2"/>
      <c r="GP453" s="15"/>
      <c r="GQ453" s="31"/>
      <c r="GR453" s="32"/>
      <c r="GS453" s="13"/>
      <c r="GT453" s="33"/>
      <c r="GU453" s="1"/>
      <c r="GV453" s="1"/>
      <c r="GW453" s="2"/>
      <c r="GX453" s="15"/>
      <c r="GY453" s="31"/>
      <c r="GZ453" s="32"/>
      <c r="HA453" s="13"/>
      <c r="HB453" s="33"/>
      <c r="HC453" s="1"/>
      <c r="HD453" s="1"/>
      <c r="HE453" s="2"/>
      <c r="HF453" s="15"/>
      <c r="HG453" s="31"/>
      <c r="HH453" s="32"/>
      <c r="HI453" s="13"/>
      <c r="HJ453" s="33"/>
      <c r="HK453" s="1"/>
      <c r="HL453" s="1"/>
      <c r="HM453" s="2"/>
      <c r="HN453" s="15"/>
      <c r="HO453" s="31"/>
      <c r="HP453" s="32"/>
      <c r="HQ453" s="13"/>
      <c r="HR453" s="33"/>
      <c r="HS453" s="1"/>
      <c r="HT453" s="1"/>
      <c r="HU453" s="2"/>
      <c r="HV453" s="15"/>
      <c r="HW453" s="31"/>
      <c r="HX453" s="32"/>
      <c r="HY453" s="13"/>
      <c r="HZ453" s="33"/>
      <c r="IA453" s="1"/>
      <c r="IB453" s="1"/>
      <c r="IC453" s="2"/>
      <c r="ID453" s="15"/>
      <c r="IE453" s="31"/>
      <c r="IF453" s="32"/>
      <c r="IG453" s="13"/>
      <c r="IH453" s="33"/>
      <c r="II453" s="1"/>
      <c r="IJ453" s="1"/>
      <c r="IK453" s="2"/>
      <c r="IL453" s="15"/>
      <c r="IM453" s="31"/>
      <c r="IN453" s="32"/>
      <c r="IO453" s="13"/>
      <c r="IP453" s="33"/>
      <c r="IQ453" s="1"/>
      <c r="IR453" s="1"/>
      <c r="IS453" s="2"/>
      <c r="IT453" s="15"/>
      <c r="IU453" s="31"/>
      <c r="IV453" s="32"/>
    </row>
    <row r="454" spans="1:256" s="3" customFormat="1" ht="117" customHeight="1">
      <c r="A454" s="80">
        <v>62</v>
      </c>
      <c r="B454" s="95" t="s">
        <v>1160</v>
      </c>
      <c r="C454" s="123">
        <v>24750</v>
      </c>
      <c r="D454" s="88">
        <v>0</v>
      </c>
      <c r="E454" s="122" t="s">
        <v>1161</v>
      </c>
      <c r="F454" s="316"/>
      <c r="G454" s="98" t="s">
        <v>2009</v>
      </c>
      <c r="H454" s="105" t="s">
        <v>2078</v>
      </c>
      <c r="I454" s="30"/>
      <c r="J454" s="30"/>
      <c r="K454" s="30"/>
      <c r="L454" s="1"/>
      <c r="M454" s="2"/>
      <c r="N454" s="15"/>
      <c r="O454" s="31"/>
      <c r="P454" s="32"/>
      <c r="Q454" s="13"/>
      <c r="R454" s="33"/>
      <c r="S454" s="1"/>
      <c r="T454" s="1"/>
      <c r="U454" s="2"/>
      <c r="V454" s="15"/>
      <c r="W454" s="31"/>
      <c r="X454" s="32"/>
      <c r="Y454" s="13"/>
      <c r="Z454" s="33"/>
      <c r="AA454" s="1"/>
      <c r="AB454" s="1"/>
      <c r="AC454" s="2"/>
      <c r="AD454" s="15"/>
      <c r="AE454" s="31"/>
      <c r="AF454" s="32"/>
      <c r="AG454" s="13"/>
      <c r="AH454" s="33"/>
      <c r="AI454" s="1"/>
      <c r="AJ454" s="1"/>
      <c r="AK454" s="2"/>
      <c r="AL454" s="15"/>
      <c r="AM454" s="31"/>
      <c r="AN454" s="32"/>
      <c r="AO454" s="13"/>
      <c r="AP454" s="33"/>
      <c r="AQ454" s="1"/>
      <c r="AR454" s="1"/>
      <c r="AS454" s="2"/>
      <c r="AT454" s="15"/>
      <c r="AU454" s="31"/>
      <c r="AV454" s="32"/>
      <c r="AW454" s="13"/>
      <c r="AX454" s="33"/>
      <c r="AY454" s="1"/>
      <c r="AZ454" s="1"/>
      <c r="BA454" s="2"/>
      <c r="BB454" s="15"/>
      <c r="BC454" s="31"/>
      <c r="BD454" s="32"/>
      <c r="BE454" s="13"/>
      <c r="BF454" s="33"/>
      <c r="BG454" s="1"/>
      <c r="BH454" s="1"/>
      <c r="BI454" s="2"/>
      <c r="BJ454" s="15"/>
      <c r="BK454" s="31"/>
      <c r="BL454" s="32"/>
      <c r="BM454" s="13"/>
      <c r="BN454" s="33"/>
      <c r="BO454" s="1"/>
      <c r="BP454" s="1"/>
      <c r="BQ454" s="2"/>
      <c r="BR454" s="15"/>
      <c r="BS454" s="31"/>
      <c r="BT454" s="32"/>
      <c r="BU454" s="13"/>
      <c r="BV454" s="33"/>
      <c r="BW454" s="1"/>
      <c r="BX454" s="1"/>
      <c r="BY454" s="2"/>
      <c r="BZ454" s="15"/>
      <c r="CA454" s="31"/>
      <c r="CB454" s="32"/>
      <c r="CC454" s="13"/>
      <c r="CD454" s="33"/>
      <c r="CE454" s="1"/>
      <c r="CF454" s="1"/>
      <c r="CG454" s="2"/>
      <c r="CH454" s="15"/>
      <c r="CI454" s="31"/>
      <c r="CJ454" s="32"/>
      <c r="CK454" s="13"/>
      <c r="CL454" s="33"/>
      <c r="CM454" s="1"/>
      <c r="CN454" s="1"/>
      <c r="CO454" s="2"/>
      <c r="CP454" s="15"/>
      <c r="CQ454" s="31"/>
      <c r="CR454" s="32"/>
      <c r="CS454" s="13"/>
      <c r="CT454" s="33"/>
      <c r="CU454" s="1"/>
      <c r="CV454" s="1"/>
      <c r="CW454" s="2"/>
      <c r="CX454" s="15"/>
      <c r="CY454" s="31"/>
      <c r="CZ454" s="32"/>
      <c r="DA454" s="13"/>
      <c r="DB454" s="33"/>
      <c r="DC454" s="1"/>
      <c r="DD454" s="1"/>
      <c r="DE454" s="2"/>
      <c r="DF454" s="15"/>
      <c r="DG454" s="31"/>
      <c r="DH454" s="32"/>
      <c r="DI454" s="13"/>
      <c r="DJ454" s="33"/>
      <c r="DK454" s="1"/>
      <c r="DL454" s="1"/>
      <c r="DM454" s="2"/>
      <c r="DN454" s="15"/>
      <c r="DO454" s="31"/>
      <c r="DP454" s="32"/>
      <c r="DQ454" s="13"/>
      <c r="DR454" s="33"/>
      <c r="DS454" s="1"/>
      <c r="DT454" s="1"/>
      <c r="DU454" s="2"/>
      <c r="DV454" s="15"/>
      <c r="DW454" s="31"/>
      <c r="DX454" s="32"/>
      <c r="DY454" s="13"/>
      <c r="DZ454" s="33"/>
      <c r="EA454" s="1"/>
      <c r="EB454" s="1"/>
      <c r="EC454" s="2"/>
      <c r="ED454" s="15"/>
      <c r="EE454" s="31"/>
      <c r="EF454" s="32"/>
      <c r="EG454" s="13"/>
      <c r="EH454" s="33"/>
      <c r="EI454" s="1"/>
      <c r="EJ454" s="1"/>
      <c r="EK454" s="2"/>
      <c r="EL454" s="15"/>
      <c r="EM454" s="31"/>
      <c r="EN454" s="32"/>
      <c r="EO454" s="13"/>
      <c r="EP454" s="33"/>
      <c r="EQ454" s="1"/>
      <c r="ER454" s="1"/>
      <c r="ES454" s="2"/>
      <c r="ET454" s="15"/>
      <c r="EU454" s="31"/>
      <c r="EV454" s="32"/>
      <c r="EW454" s="13"/>
      <c r="EX454" s="33"/>
      <c r="EY454" s="1"/>
      <c r="EZ454" s="1"/>
      <c r="FA454" s="2"/>
      <c r="FB454" s="15"/>
      <c r="FC454" s="31"/>
      <c r="FD454" s="32"/>
      <c r="FE454" s="13"/>
      <c r="FF454" s="33"/>
      <c r="FG454" s="1"/>
      <c r="FH454" s="1"/>
      <c r="FI454" s="2"/>
      <c r="FJ454" s="15"/>
      <c r="FK454" s="31"/>
      <c r="FL454" s="32"/>
      <c r="FM454" s="13"/>
      <c r="FN454" s="33"/>
      <c r="FO454" s="1"/>
      <c r="FP454" s="1"/>
      <c r="FQ454" s="2"/>
      <c r="FR454" s="15"/>
      <c r="FS454" s="31"/>
      <c r="FT454" s="32"/>
      <c r="FU454" s="13"/>
      <c r="FV454" s="33"/>
      <c r="FW454" s="1"/>
      <c r="FX454" s="1"/>
      <c r="FY454" s="2"/>
      <c r="FZ454" s="15"/>
      <c r="GA454" s="31"/>
      <c r="GB454" s="32"/>
      <c r="GC454" s="13"/>
      <c r="GD454" s="33"/>
      <c r="GE454" s="1"/>
      <c r="GF454" s="1"/>
      <c r="GG454" s="2"/>
      <c r="GH454" s="15"/>
      <c r="GI454" s="31"/>
      <c r="GJ454" s="32"/>
      <c r="GK454" s="13"/>
      <c r="GL454" s="33"/>
      <c r="GM454" s="1"/>
      <c r="GN454" s="1"/>
      <c r="GO454" s="2"/>
      <c r="GP454" s="15"/>
      <c r="GQ454" s="31"/>
      <c r="GR454" s="32"/>
      <c r="GS454" s="13"/>
      <c r="GT454" s="33"/>
      <c r="GU454" s="1"/>
      <c r="GV454" s="1"/>
      <c r="GW454" s="2"/>
      <c r="GX454" s="15"/>
      <c r="GY454" s="31"/>
      <c r="GZ454" s="32"/>
      <c r="HA454" s="13"/>
      <c r="HB454" s="33"/>
      <c r="HC454" s="1"/>
      <c r="HD454" s="1"/>
      <c r="HE454" s="2"/>
      <c r="HF454" s="15"/>
      <c r="HG454" s="31"/>
      <c r="HH454" s="32"/>
      <c r="HI454" s="13"/>
      <c r="HJ454" s="33"/>
      <c r="HK454" s="1"/>
      <c r="HL454" s="1"/>
      <c r="HM454" s="2"/>
      <c r="HN454" s="15"/>
      <c r="HO454" s="31"/>
      <c r="HP454" s="32"/>
      <c r="HQ454" s="13"/>
      <c r="HR454" s="33"/>
      <c r="HS454" s="1"/>
      <c r="HT454" s="1"/>
      <c r="HU454" s="2"/>
      <c r="HV454" s="15"/>
      <c r="HW454" s="31"/>
      <c r="HX454" s="32"/>
      <c r="HY454" s="13"/>
      <c r="HZ454" s="33"/>
      <c r="IA454" s="1"/>
      <c r="IB454" s="1"/>
      <c r="IC454" s="2"/>
      <c r="ID454" s="15"/>
      <c r="IE454" s="31"/>
      <c r="IF454" s="32"/>
      <c r="IG454" s="13"/>
      <c r="IH454" s="33"/>
      <c r="II454" s="1"/>
      <c r="IJ454" s="1"/>
      <c r="IK454" s="2"/>
      <c r="IL454" s="15"/>
      <c r="IM454" s="31"/>
      <c r="IN454" s="32"/>
      <c r="IO454" s="13"/>
      <c r="IP454" s="33"/>
      <c r="IQ454" s="1"/>
      <c r="IR454" s="1"/>
      <c r="IS454" s="2"/>
      <c r="IT454" s="15"/>
      <c r="IU454" s="31"/>
      <c r="IV454" s="32"/>
    </row>
    <row r="455" spans="1:256" s="3" customFormat="1" ht="120.75" customHeight="1">
      <c r="A455" s="80">
        <v>63</v>
      </c>
      <c r="B455" s="95" t="s">
        <v>1160</v>
      </c>
      <c r="C455" s="123">
        <v>24750</v>
      </c>
      <c r="D455" s="88">
        <v>0</v>
      </c>
      <c r="E455" s="122" t="s">
        <v>1161</v>
      </c>
      <c r="F455" s="316"/>
      <c r="G455" s="98" t="s">
        <v>2009</v>
      </c>
      <c r="H455" s="105" t="s">
        <v>2078</v>
      </c>
      <c r="I455" s="30"/>
      <c r="J455" s="30"/>
      <c r="K455" s="30"/>
      <c r="L455" s="1"/>
      <c r="M455" s="2"/>
      <c r="N455" s="15"/>
      <c r="O455" s="31"/>
      <c r="P455" s="32"/>
      <c r="Q455" s="13"/>
      <c r="R455" s="33"/>
      <c r="S455" s="1"/>
      <c r="T455" s="1"/>
      <c r="U455" s="2"/>
      <c r="V455" s="15"/>
      <c r="W455" s="31"/>
      <c r="X455" s="32"/>
      <c r="Y455" s="13"/>
      <c r="Z455" s="33"/>
      <c r="AA455" s="1"/>
      <c r="AB455" s="1"/>
      <c r="AC455" s="2"/>
      <c r="AD455" s="15"/>
      <c r="AE455" s="31"/>
      <c r="AF455" s="32"/>
      <c r="AG455" s="13"/>
      <c r="AH455" s="33"/>
      <c r="AI455" s="1"/>
      <c r="AJ455" s="1"/>
      <c r="AK455" s="2"/>
      <c r="AL455" s="15"/>
      <c r="AM455" s="31"/>
      <c r="AN455" s="32"/>
      <c r="AO455" s="13"/>
      <c r="AP455" s="33"/>
      <c r="AQ455" s="1"/>
      <c r="AR455" s="1"/>
      <c r="AS455" s="2"/>
      <c r="AT455" s="15"/>
      <c r="AU455" s="31"/>
      <c r="AV455" s="32"/>
      <c r="AW455" s="13"/>
      <c r="AX455" s="33"/>
      <c r="AY455" s="1"/>
      <c r="AZ455" s="1"/>
      <c r="BA455" s="2"/>
      <c r="BB455" s="15"/>
      <c r="BC455" s="31"/>
      <c r="BD455" s="32"/>
      <c r="BE455" s="13"/>
      <c r="BF455" s="33"/>
      <c r="BG455" s="1"/>
      <c r="BH455" s="1"/>
      <c r="BI455" s="2"/>
      <c r="BJ455" s="15"/>
      <c r="BK455" s="31"/>
      <c r="BL455" s="32"/>
      <c r="BM455" s="13"/>
      <c r="BN455" s="33"/>
      <c r="BO455" s="1"/>
      <c r="BP455" s="1"/>
      <c r="BQ455" s="2"/>
      <c r="BR455" s="15"/>
      <c r="BS455" s="31"/>
      <c r="BT455" s="32"/>
      <c r="BU455" s="13"/>
      <c r="BV455" s="33"/>
      <c r="BW455" s="1"/>
      <c r="BX455" s="1"/>
      <c r="BY455" s="2"/>
      <c r="BZ455" s="15"/>
      <c r="CA455" s="31"/>
      <c r="CB455" s="32"/>
      <c r="CC455" s="13"/>
      <c r="CD455" s="33"/>
      <c r="CE455" s="1"/>
      <c r="CF455" s="1"/>
      <c r="CG455" s="2"/>
      <c r="CH455" s="15"/>
      <c r="CI455" s="31"/>
      <c r="CJ455" s="32"/>
      <c r="CK455" s="13"/>
      <c r="CL455" s="33"/>
      <c r="CM455" s="1"/>
      <c r="CN455" s="1"/>
      <c r="CO455" s="2"/>
      <c r="CP455" s="15"/>
      <c r="CQ455" s="31"/>
      <c r="CR455" s="32"/>
      <c r="CS455" s="13"/>
      <c r="CT455" s="33"/>
      <c r="CU455" s="1"/>
      <c r="CV455" s="1"/>
      <c r="CW455" s="2"/>
      <c r="CX455" s="15"/>
      <c r="CY455" s="31"/>
      <c r="CZ455" s="32"/>
      <c r="DA455" s="13"/>
      <c r="DB455" s="33"/>
      <c r="DC455" s="1"/>
      <c r="DD455" s="1"/>
      <c r="DE455" s="2"/>
      <c r="DF455" s="15"/>
      <c r="DG455" s="31"/>
      <c r="DH455" s="32"/>
      <c r="DI455" s="13"/>
      <c r="DJ455" s="33"/>
      <c r="DK455" s="1"/>
      <c r="DL455" s="1"/>
      <c r="DM455" s="2"/>
      <c r="DN455" s="15"/>
      <c r="DO455" s="31"/>
      <c r="DP455" s="32"/>
      <c r="DQ455" s="13"/>
      <c r="DR455" s="33"/>
      <c r="DS455" s="1"/>
      <c r="DT455" s="1"/>
      <c r="DU455" s="2"/>
      <c r="DV455" s="15"/>
      <c r="DW455" s="31"/>
      <c r="DX455" s="32"/>
      <c r="DY455" s="13"/>
      <c r="DZ455" s="33"/>
      <c r="EA455" s="1"/>
      <c r="EB455" s="1"/>
      <c r="EC455" s="2"/>
      <c r="ED455" s="15"/>
      <c r="EE455" s="31"/>
      <c r="EF455" s="32"/>
      <c r="EG455" s="13"/>
      <c r="EH455" s="33"/>
      <c r="EI455" s="1"/>
      <c r="EJ455" s="1"/>
      <c r="EK455" s="2"/>
      <c r="EL455" s="15"/>
      <c r="EM455" s="31"/>
      <c r="EN455" s="32"/>
      <c r="EO455" s="13"/>
      <c r="EP455" s="33"/>
      <c r="EQ455" s="1"/>
      <c r="ER455" s="1"/>
      <c r="ES455" s="2"/>
      <c r="ET455" s="15"/>
      <c r="EU455" s="31"/>
      <c r="EV455" s="32"/>
      <c r="EW455" s="13"/>
      <c r="EX455" s="33"/>
      <c r="EY455" s="1"/>
      <c r="EZ455" s="1"/>
      <c r="FA455" s="2"/>
      <c r="FB455" s="15"/>
      <c r="FC455" s="31"/>
      <c r="FD455" s="32"/>
      <c r="FE455" s="13"/>
      <c r="FF455" s="33"/>
      <c r="FG455" s="1"/>
      <c r="FH455" s="1"/>
      <c r="FI455" s="2"/>
      <c r="FJ455" s="15"/>
      <c r="FK455" s="31"/>
      <c r="FL455" s="32"/>
      <c r="FM455" s="13"/>
      <c r="FN455" s="33"/>
      <c r="FO455" s="1"/>
      <c r="FP455" s="1"/>
      <c r="FQ455" s="2"/>
      <c r="FR455" s="15"/>
      <c r="FS455" s="31"/>
      <c r="FT455" s="32"/>
      <c r="FU455" s="13"/>
      <c r="FV455" s="33"/>
      <c r="FW455" s="1"/>
      <c r="FX455" s="1"/>
      <c r="FY455" s="2"/>
      <c r="FZ455" s="15"/>
      <c r="GA455" s="31"/>
      <c r="GB455" s="32"/>
      <c r="GC455" s="13"/>
      <c r="GD455" s="33"/>
      <c r="GE455" s="1"/>
      <c r="GF455" s="1"/>
      <c r="GG455" s="2"/>
      <c r="GH455" s="15"/>
      <c r="GI455" s="31"/>
      <c r="GJ455" s="32"/>
      <c r="GK455" s="13"/>
      <c r="GL455" s="33"/>
      <c r="GM455" s="1"/>
      <c r="GN455" s="1"/>
      <c r="GO455" s="2"/>
      <c r="GP455" s="15"/>
      <c r="GQ455" s="31"/>
      <c r="GR455" s="32"/>
      <c r="GS455" s="13"/>
      <c r="GT455" s="33"/>
      <c r="GU455" s="1"/>
      <c r="GV455" s="1"/>
      <c r="GW455" s="2"/>
      <c r="GX455" s="15"/>
      <c r="GY455" s="31"/>
      <c r="GZ455" s="32"/>
      <c r="HA455" s="13"/>
      <c r="HB455" s="33"/>
      <c r="HC455" s="1"/>
      <c r="HD455" s="1"/>
      <c r="HE455" s="2"/>
      <c r="HF455" s="15"/>
      <c r="HG455" s="31"/>
      <c r="HH455" s="32"/>
      <c r="HI455" s="13"/>
      <c r="HJ455" s="33"/>
      <c r="HK455" s="1"/>
      <c r="HL455" s="1"/>
      <c r="HM455" s="2"/>
      <c r="HN455" s="15"/>
      <c r="HO455" s="31"/>
      <c r="HP455" s="32"/>
      <c r="HQ455" s="13"/>
      <c r="HR455" s="33"/>
      <c r="HS455" s="1"/>
      <c r="HT455" s="1"/>
      <c r="HU455" s="2"/>
      <c r="HV455" s="15"/>
      <c r="HW455" s="31"/>
      <c r="HX455" s="32"/>
      <c r="HY455" s="13"/>
      <c r="HZ455" s="33"/>
      <c r="IA455" s="1"/>
      <c r="IB455" s="1"/>
      <c r="IC455" s="2"/>
      <c r="ID455" s="15"/>
      <c r="IE455" s="31"/>
      <c r="IF455" s="32"/>
      <c r="IG455" s="13"/>
      <c r="IH455" s="33"/>
      <c r="II455" s="1"/>
      <c r="IJ455" s="1"/>
      <c r="IK455" s="2"/>
      <c r="IL455" s="15"/>
      <c r="IM455" s="31"/>
      <c r="IN455" s="32"/>
      <c r="IO455" s="13"/>
      <c r="IP455" s="33"/>
      <c r="IQ455" s="1"/>
      <c r="IR455" s="1"/>
      <c r="IS455" s="2"/>
      <c r="IT455" s="15"/>
      <c r="IU455" s="31"/>
      <c r="IV455" s="32"/>
    </row>
    <row r="456" spans="1:256" s="3" customFormat="1" ht="114" customHeight="1">
      <c r="A456" s="80">
        <v>64</v>
      </c>
      <c r="B456" s="95" t="s">
        <v>1163</v>
      </c>
      <c r="C456" s="123">
        <v>3450</v>
      </c>
      <c r="D456" s="88">
        <v>0</v>
      </c>
      <c r="E456" s="122" t="s">
        <v>1161</v>
      </c>
      <c r="F456" s="316"/>
      <c r="G456" s="98" t="s">
        <v>2009</v>
      </c>
      <c r="H456" s="105" t="s">
        <v>2078</v>
      </c>
      <c r="I456" s="30"/>
      <c r="J456" s="30"/>
      <c r="K456" s="30"/>
      <c r="L456" s="1"/>
      <c r="M456" s="2"/>
      <c r="N456" s="15"/>
      <c r="O456" s="31"/>
      <c r="P456" s="32"/>
      <c r="Q456" s="13"/>
      <c r="R456" s="33"/>
      <c r="S456" s="1"/>
      <c r="T456" s="1"/>
      <c r="U456" s="2"/>
      <c r="V456" s="15"/>
      <c r="W456" s="31"/>
      <c r="X456" s="32"/>
      <c r="Y456" s="13"/>
      <c r="Z456" s="33"/>
      <c r="AA456" s="1"/>
      <c r="AB456" s="1"/>
      <c r="AC456" s="2"/>
      <c r="AD456" s="15"/>
      <c r="AE456" s="31"/>
      <c r="AF456" s="32"/>
      <c r="AG456" s="13"/>
      <c r="AH456" s="33"/>
      <c r="AI456" s="1"/>
      <c r="AJ456" s="1"/>
      <c r="AK456" s="2"/>
      <c r="AL456" s="15"/>
      <c r="AM456" s="31"/>
      <c r="AN456" s="32"/>
      <c r="AO456" s="13"/>
      <c r="AP456" s="33"/>
      <c r="AQ456" s="1"/>
      <c r="AR456" s="1"/>
      <c r="AS456" s="2"/>
      <c r="AT456" s="15"/>
      <c r="AU456" s="31"/>
      <c r="AV456" s="32"/>
      <c r="AW456" s="13"/>
      <c r="AX456" s="33"/>
      <c r="AY456" s="1"/>
      <c r="AZ456" s="1"/>
      <c r="BA456" s="2"/>
      <c r="BB456" s="15"/>
      <c r="BC456" s="31"/>
      <c r="BD456" s="32"/>
      <c r="BE456" s="13"/>
      <c r="BF456" s="33"/>
      <c r="BG456" s="1"/>
      <c r="BH456" s="1"/>
      <c r="BI456" s="2"/>
      <c r="BJ456" s="15"/>
      <c r="BK456" s="31"/>
      <c r="BL456" s="32"/>
      <c r="BM456" s="13"/>
      <c r="BN456" s="33"/>
      <c r="BO456" s="1"/>
      <c r="BP456" s="1"/>
      <c r="BQ456" s="2"/>
      <c r="BR456" s="15"/>
      <c r="BS456" s="31"/>
      <c r="BT456" s="32"/>
      <c r="BU456" s="13"/>
      <c r="BV456" s="33"/>
      <c r="BW456" s="1"/>
      <c r="BX456" s="1"/>
      <c r="BY456" s="2"/>
      <c r="BZ456" s="15"/>
      <c r="CA456" s="31"/>
      <c r="CB456" s="32"/>
      <c r="CC456" s="13"/>
      <c r="CD456" s="33"/>
      <c r="CE456" s="1"/>
      <c r="CF456" s="1"/>
      <c r="CG456" s="2"/>
      <c r="CH456" s="15"/>
      <c r="CI456" s="31"/>
      <c r="CJ456" s="32"/>
      <c r="CK456" s="13"/>
      <c r="CL456" s="33"/>
      <c r="CM456" s="1"/>
      <c r="CN456" s="1"/>
      <c r="CO456" s="2"/>
      <c r="CP456" s="15"/>
      <c r="CQ456" s="31"/>
      <c r="CR456" s="32"/>
      <c r="CS456" s="13"/>
      <c r="CT456" s="33"/>
      <c r="CU456" s="1"/>
      <c r="CV456" s="1"/>
      <c r="CW456" s="2"/>
      <c r="CX456" s="15"/>
      <c r="CY456" s="31"/>
      <c r="CZ456" s="32"/>
      <c r="DA456" s="13"/>
      <c r="DB456" s="33"/>
      <c r="DC456" s="1"/>
      <c r="DD456" s="1"/>
      <c r="DE456" s="2"/>
      <c r="DF456" s="15"/>
      <c r="DG456" s="31"/>
      <c r="DH456" s="32"/>
      <c r="DI456" s="13"/>
      <c r="DJ456" s="33"/>
      <c r="DK456" s="1"/>
      <c r="DL456" s="1"/>
      <c r="DM456" s="2"/>
      <c r="DN456" s="15"/>
      <c r="DO456" s="31"/>
      <c r="DP456" s="32"/>
      <c r="DQ456" s="13"/>
      <c r="DR456" s="33"/>
      <c r="DS456" s="1"/>
      <c r="DT456" s="1"/>
      <c r="DU456" s="2"/>
      <c r="DV456" s="15"/>
      <c r="DW456" s="31"/>
      <c r="DX456" s="32"/>
      <c r="DY456" s="13"/>
      <c r="DZ456" s="33"/>
      <c r="EA456" s="1"/>
      <c r="EB456" s="1"/>
      <c r="EC456" s="2"/>
      <c r="ED456" s="15"/>
      <c r="EE456" s="31"/>
      <c r="EF456" s="32"/>
      <c r="EG456" s="13"/>
      <c r="EH456" s="33"/>
      <c r="EI456" s="1"/>
      <c r="EJ456" s="1"/>
      <c r="EK456" s="2"/>
      <c r="EL456" s="15"/>
      <c r="EM456" s="31"/>
      <c r="EN456" s="32"/>
      <c r="EO456" s="13"/>
      <c r="EP456" s="33"/>
      <c r="EQ456" s="1"/>
      <c r="ER456" s="1"/>
      <c r="ES456" s="2"/>
      <c r="ET456" s="15"/>
      <c r="EU456" s="31"/>
      <c r="EV456" s="32"/>
      <c r="EW456" s="13"/>
      <c r="EX456" s="33"/>
      <c r="EY456" s="1"/>
      <c r="EZ456" s="1"/>
      <c r="FA456" s="2"/>
      <c r="FB456" s="15"/>
      <c r="FC456" s="31"/>
      <c r="FD456" s="32"/>
      <c r="FE456" s="13"/>
      <c r="FF456" s="33"/>
      <c r="FG456" s="1"/>
      <c r="FH456" s="1"/>
      <c r="FI456" s="2"/>
      <c r="FJ456" s="15"/>
      <c r="FK456" s="31"/>
      <c r="FL456" s="32"/>
      <c r="FM456" s="13"/>
      <c r="FN456" s="33"/>
      <c r="FO456" s="1"/>
      <c r="FP456" s="1"/>
      <c r="FQ456" s="2"/>
      <c r="FR456" s="15"/>
      <c r="FS456" s="31"/>
      <c r="FT456" s="32"/>
      <c r="FU456" s="13"/>
      <c r="FV456" s="33"/>
      <c r="FW456" s="1"/>
      <c r="FX456" s="1"/>
      <c r="FY456" s="2"/>
      <c r="FZ456" s="15"/>
      <c r="GA456" s="31"/>
      <c r="GB456" s="32"/>
      <c r="GC456" s="13"/>
      <c r="GD456" s="33"/>
      <c r="GE456" s="1"/>
      <c r="GF456" s="1"/>
      <c r="GG456" s="2"/>
      <c r="GH456" s="15"/>
      <c r="GI456" s="31"/>
      <c r="GJ456" s="32"/>
      <c r="GK456" s="13"/>
      <c r="GL456" s="33"/>
      <c r="GM456" s="1"/>
      <c r="GN456" s="1"/>
      <c r="GO456" s="2"/>
      <c r="GP456" s="15"/>
      <c r="GQ456" s="31"/>
      <c r="GR456" s="32"/>
      <c r="GS456" s="13"/>
      <c r="GT456" s="33"/>
      <c r="GU456" s="1"/>
      <c r="GV456" s="1"/>
      <c r="GW456" s="2"/>
      <c r="GX456" s="15"/>
      <c r="GY456" s="31"/>
      <c r="GZ456" s="32"/>
      <c r="HA456" s="13"/>
      <c r="HB456" s="33"/>
      <c r="HC456" s="1"/>
      <c r="HD456" s="1"/>
      <c r="HE456" s="2"/>
      <c r="HF456" s="15"/>
      <c r="HG456" s="31"/>
      <c r="HH456" s="32"/>
      <c r="HI456" s="13"/>
      <c r="HJ456" s="33"/>
      <c r="HK456" s="1"/>
      <c r="HL456" s="1"/>
      <c r="HM456" s="2"/>
      <c r="HN456" s="15"/>
      <c r="HO456" s="31"/>
      <c r="HP456" s="32"/>
      <c r="HQ456" s="13"/>
      <c r="HR456" s="33"/>
      <c r="HS456" s="1"/>
      <c r="HT456" s="1"/>
      <c r="HU456" s="2"/>
      <c r="HV456" s="15"/>
      <c r="HW456" s="31"/>
      <c r="HX456" s="32"/>
      <c r="HY456" s="13"/>
      <c r="HZ456" s="33"/>
      <c r="IA456" s="1"/>
      <c r="IB456" s="1"/>
      <c r="IC456" s="2"/>
      <c r="ID456" s="15"/>
      <c r="IE456" s="31"/>
      <c r="IF456" s="32"/>
      <c r="IG456" s="13"/>
      <c r="IH456" s="33"/>
      <c r="II456" s="1"/>
      <c r="IJ456" s="1"/>
      <c r="IK456" s="2"/>
      <c r="IL456" s="15"/>
      <c r="IM456" s="31"/>
      <c r="IN456" s="32"/>
      <c r="IO456" s="13"/>
      <c r="IP456" s="33"/>
      <c r="IQ456" s="1"/>
      <c r="IR456" s="1"/>
      <c r="IS456" s="2"/>
      <c r="IT456" s="15"/>
      <c r="IU456" s="31"/>
      <c r="IV456" s="32"/>
    </row>
    <row r="457" spans="1:256" s="3" customFormat="1" ht="99.75" customHeight="1">
      <c r="A457" s="80">
        <v>65</v>
      </c>
      <c r="B457" s="95" t="s">
        <v>1164</v>
      </c>
      <c r="C457" s="123">
        <v>13000</v>
      </c>
      <c r="D457" s="88">
        <v>0</v>
      </c>
      <c r="E457" s="122" t="s">
        <v>1161</v>
      </c>
      <c r="F457" s="316"/>
      <c r="G457" s="98" t="s">
        <v>2009</v>
      </c>
      <c r="H457" s="105" t="s">
        <v>2078</v>
      </c>
      <c r="I457" s="30"/>
      <c r="J457" s="30"/>
      <c r="K457" s="30"/>
      <c r="L457" s="1"/>
      <c r="M457" s="2"/>
      <c r="N457" s="15"/>
      <c r="O457" s="31"/>
      <c r="P457" s="32"/>
      <c r="Q457" s="13"/>
      <c r="R457" s="33"/>
      <c r="S457" s="1"/>
      <c r="T457" s="1"/>
      <c r="U457" s="2"/>
      <c r="V457" s="15"/>
      <c r="W457" s="31"/>
      <c r="X457" s="32"/>
      <c r="Y457" s="13"/>
      <c r="Z457" s="33"/>
      <c r="AA457" s="1"/>
      <c r="AB457" s="1"/>
      <c r="AC457" s="2"/>
      <c r="AD457" s="15"/>
      <c r="AE457" s="31"/>
      <c r="AF457" s="32"/>
      <c r="AG457" s="13"/>
      <c r="AH457" s="33"/>
      <c r="AI457" s="1"/>
      <c r="AJ457" s="1"/>
      <c r="AK457" s="2"/>
      <c r="AL457" s="15"/>
      <c r="AM457" s="31"/>
      <c r="AN457" s="32"/>
      <c r="AO457" s="13"/>
      <c r="AP457" s="33"/>
      <c r="AQ457" s="1"/>
      <c r="AR457" s="1"/>
      <c r="AS457" s="2"/>
      <c r="AT457" s="15"/>
      <c r="AU457" s="31"/>
      <c r="AV457" s="32"/>
      <c r="AW457" s="13"/>
      <c r="AX457" s="33"/>
      <c r="AY457" s="1"/>
      <c r="AZ457" s="1"/>
      <c r="BA457" s="2"/>
      <c r="BB457" s="15"/>
      <c r="BC457" s="31"/>
      <c r="BD457" s="32"/>
      <c r="BE457" s="13"/>
      <c r="BF457" s="33"/>
      <c r="BG457" s="1"/>
      <c r="BH457" s="1"/>
      <c r="BI457" s="2"/>
      <c r="BJ457" s="15"/>
      <c r="BK457" s="31"/>
      <c r="BL457" s="32"/>
      <c r="BM457" s="13"/>
      <c r="BN457" s="33"/>
      <c r="BO457" s="1"/>
      <c r="BP457" s="1"/>
      <c r="BQ457" s="2"/>
      <c r="BR457" s="15"/>
      <c r="BS457" s="31"/>
      <c r="BT457" s="32"/>
      <c r="BU457" s="13"/>
      <c r="BV457" s="33"/>
      <c r="BW457" s="1"/>
      <c r="BX457" s="1"/>
      <c r="BY457" s="2"/>
      <c r="BZ457" s="15"/>
      <c r="CA457" s="31"/>
      <c r="CB457" s="32"/>
      <c r="CC457" s="13"/>
      <c r="CD457" s="33"/>
      <c r="CE457" s="1"/>
      <c r="CF457" s="1"/>
      <c r="CG457" s="2"/>
      <c r="CH457" s="15"/>
      <c r="CI457" s="31"/>
      <c r="CJ457" s="32"/>
      <c r="CK457" s="13"/>
      <c r="CL457" s="33"/>
      <c r="CM457" s="1"/>
      <c r="CN457" s="1"/>
      <c r="CO457" s="2"/>
      <c r="CP457" s="15"/>
      <c r="CQ457" s="31"/>
      <c r="CR457" s="32"/>
      <c r="CS457" s="13"/>
      <c r="CT457" s="33"/>
      <c r="CU457" s="1"/>
      <c r="CV457" s="1"/>
      <c r="CW457" s="2"/>
      <c r="CX457" s="15"/>
      <c r="CY457" s="31"/>
      <c r="CZ457" s="32"/>
      <c r="DA457" s="13"/>
      <c r="DB457" s="33"/>
      <c r="DC457" s="1"/>
      <c r="DD457" s="1"/>
      <c r="DE457" s="2"/>
      <c r="DF457" s="15"/>
      <c r="DG457" s="31"/>
      <c r="DH457" s="32"/>
      <c r="DI457" s="13"/>
      <c r="DJ457" s="33"/>
      <c r="DK457" s="1"/>
      <c r="DL457" s="1"/>
      <c r="DM457" s="2"/>
      <c r="DN457" s="15"/>
      <c r="DO457" s="31"/>
      <c r="DP457" s="32"/>
      <c r="DQ457" s="13"/>
      <c r="DR457" s="33"/>
      <c r="DS457" s="1"/>
      <c r="DT457" s="1"/>
      <c r="DU457" s="2"/>
      <c r="DV457" s="15"/>
      <c r="DW457" s="31"/>
      <c r="DX457" s="32"/>
      <c r="DY457" s="13"/>
      <c r="DZ457" s="33"/>
      <c r="EA457" s="1"/>
      <c r="EB457" s="1"/>
      <c r="EC457" s="2"/>
      <c r="ED457" s="15"/>
      <c r="EE457" s="31"/>
      <c r="EF457" s="32"/>
      <c r="EG457" s="13"/>
      <c r="EH457" s="33"/>
      <c r="EI457" s="1"/>
      <c r="EJ457" s="1"/>
      <c r="EK457" s="2"/>
      <c r="EL457" s="15"/>
      <c r="EM457" s="31"/>
      <c r="EN457" s="32"/>
      <c r="EO457" s="13"/>
      <c r="EP457" s="33"/>
      <c r="EQ457" s="1"/>
      <c r="ER457" s="1"/>
      <c r="ES457" s="2"/>
      <c r="ET457" s="15"/>
      <c r="EU457" s="31"/>
      <c r="EV457" s="32"/>
      <c r="EW457" s="13"/>
      <c r="EX457" s="33"/>
      <c r="EY457" s="1"/>
      <c r="EZ457" s="1"/>
      <c r="FA457" s="2"/>
      <c r="FB457" s="15"/>
      <c r="FC457" s="31"/>
      <c r="FD457" s="32"/>
      <c r="FE457" s="13"/>
      <c r="FF457" s="33"/>
      <c r="FG457" s="1"/>
      <c r="FH457" s="1"/>
      <c r="FI457" s="2"/>
      <c r="FJ457" s="15"/>
      <c r="FK457" s="31"/>
      <c r="FL457" s="32"/>
      <c r="FM457" s="13"/>
      <c r="FN457" s="33"/>
      <c r="FO457" s="1"/>
      <c r="FP457" s="1"/>
      <c r="FQ457" s="2"/>
      <c r="FR457" s="15"/>
      <c r="FS457" s="31"/>
      <c r="FT457" s="32"/>
      <c r="FU457" s="13"/>
      <c r="FV457" s="33"/>
      <c r="FW457" s="1"/>
      <c r="FX457" s="1"/>
      <c r="FY457" s="2"/>
      <c r="FZ457" s="15"/>
      <c r="GA457" s="31"/>
      <c r="GB457" s="32"/>
      <c r="GC457" s="13"/>
      <c r="GD457" s="33"/>
      <c r="GE457" s="1"/>
      <c r="GF457" s="1"/>
      <c r="GG457" s="2"/>
      <c r="GH457" s="15"/>
      <c r="GI457" s="31"/>
      <c r="GJ457" s="32"/>
      <c r="GK457" s="13"/>
      <c r="GL457" s="33"/>
      <c r="GM457" s="1"/>
      <c r="GN457" s="1"/>
      <c r="GO457" s="2"/>
      <c r="GP457" s="15"/>
      <c r="GQ457" s="31"/>
      <c r="GR457" s="32"/>
      <c r="GS457" s="13"/>
      <c r="GT457" s="33"/>
      <c r="GU457" s="1"/>
      <c r="GV457" s="1"/>
      <c r="GW457" s="2"/>
      <c r="GX457" s="15"/>
      <c r="GY457" s="31"/>
      <c r="GZ457" s="32"/>
      <c r="HA457" s="13"/>
      <c r="HB457" s="33"/>
      <c r="HC457" s="1"/>
      <c r="HD457" s="1"/>
      <c r="HE457" s="2"/>
      <c r="HF457" s="15"/>
      <c r="HG457" s="31"/>
      <c r="HH457" s="32"/>
      <c r="HI457" s="13"/>
      <c r="HJ457" s="33"/>
      <c r="HK457" s="1"/>
      <c r="HL457" s="1"/>
      <c r="HM457" s="2"/>
      <c r="HN457" s="15"/>
      <c r="HO457" s="31"/>
      <c r="HP457" s="32"/>
      <c r="HQ457" s="13"/>
      <c r="HR457" s="33"/>
      <c r="HS457" s="1"/>
      <c r="HT457" s="1"/>
      <c r="HU457" s="2"/>
      <c r="HV457" s="15"/>
      <c r="HW457" s="31"/>
      <c r="HX457" s="32"/>
      <c r="HY457" s="13"/>
      <c r="HZ457" s="33"/>
      <c r="IA457" s="1"/>
      <c r="IB457" s="1"/>
      <c r="IC457" s="2"/>
      <c r="ID457" s="15"/>
      <c r="IE457" s="31"/>
      <c r="IF457" s="32"/>
      <c r="IG457" s="13"/>
      <c r="IH457" s="33"/>
      <c r="II457" s="1"/>
      <c r="IJ457" s="1"/>
      <c r="IK457" s="2"/>
      <c r="IL457" s="15"/>
      <c r="IM457" s="31"/>
      <c r="IN457" s="32"/>
      <c r="IO457" s="13"/>
      <c r="IP457" s="33"/>
      <c r="IQ457" s="1"/>
      <c r="IR457" s="1"/>
      <c r="IS457" s="2"/>
      <c r="IT457" s="15"/>
      <c r="IU457" s="31"/>
      <c r="IV457" s="32"/>
    </row>
    <row r="458" spans="1:256" s="3" customFormat="1" ht="103.5" customHeight="1">
      <c r="A458" s="80">
        <v>66</v>
      </c>
      <c r="B458" s="95" t="s">
        <v>1165</v>
      </c>
      <c r="C458" s="123">
        <v>3880</v>
      </c>
      <c r="D458" s="88">
        <v>0</v>
      </c>
      <c r="E458" s="122" t="s">
        <v>1161</v>
      </c>
      <c r="F458" s="316"/>
      <c r="G458" s="98" t="s">
        <v>2009</v>
      </c>
      <c r="H458" s="105" t="s">
        <v>2078</v>
      </c>
      <c r="I458" s="30"/>
      <c r="J458" s="30"/>
      <c r="K458" s="30"/>
      <c r="L458" s="1"/>
      <c r="M458" s="2"/>
      <c r="N458" s="15"/>
      <c r="O458" s="31"/>
      <c r="P458" s="32"/>
      <c r="Q458" s="13"/>
      <c r="R458" s="33"/>
      <c r="S458" s="1"/>
      <c r="T458" s="1"/>
      <c r="U458" s="2"/>
      <c r="V458" s="15"/>
      <c r="W458" s="31"/>
      <c r="X458" s="32"/>
      <c r="Y458" s="13"/>
      <c r="Z458" s="33"/>
      <c r="AA458" s="1"/>
      <c r="AB458" s="1"/>
      <c r="AC458" s="2"/>
      <c r="AD458" s="15"/>
      <c r="AE458" s="31"/>
      <c r="AF458" s="32"/>
      <c r="AG458" s="13"/>
      <c r="AH458" s="33"/>
      <c r="AI458" s="1"/>
      <c r="AJ458" s="1"/>
      <c r="AK458" s="2"/>
      <c r="AL458" s="15"/>
      <c r="AM458" s="31"/>
      <c r="AN458" s="32"/>
      <c r="AO458" s="13"/>
      <c r="AP458" s="33"/>
      <c r="AQ458" s="1"/>
      <c r="AR458" s="1"/>
      <c r="AS458" s="2"/>
      <c r="AT458" s="15"/>
      <c r="AU458" s="31"/>
      <c r="AV458" s="32"/>
      <c r="AW458" s="13"/>
      <c r="AX458" s="33"/>
      <c r="AY458" s="1"/>
      <c r="AZ458" s="1"/>
      <c r="BA458" s="2"/>
      <c r="BB458" s="15"/>
      <c r="BC458" s="31"/>
      <c r="BD458" s="32"/>
      <c r="BE458" s="13"/>
      <c r="BF458" s="33"/>
      <c r="BG458" s="1"/>
      <c r="BH458" s="1"/>
      <c r="BI458" s="2"/>
      <c r="BJ458" s="15"/>
      <c r="BK458" s="31"/>
      <c r="BL458" s="32"/>
      <c r="BM458" s="13"/>
      <c r="BN458" s="33"/>
      <c r="BO458" s="1"/>
      <c r="BP458" s="1"/>
      <c r="BQ458" s="2"/>
      <c r="BR458" s="15"/>
      <c r="BS458" s="31"/>
      <c r="BT458" s="32"/>
      <c r="BU458" s="13"/>
      <c r="BV458" s="33"/>
      <c r="BW458" s="1"/>
      <c r="BX458" s="1"/>
      <c r="BY458" s="2"/>
      <c r="BZ458" s="15"/>
      <c r="CA458" s="31"/>
      <c r="CB458" s="32"/>
      <c r="CC458" s="13"/>
      <c r="CD458" s="33"/>
      <c r="CE458" s="1"/>
      <c r="CF458" s="1"/>
      <c r="CG458" s="2"/>
      <c r="CH458" s="15"/>
      <c r="CI458" s="31"/>
      <c r="CJ458" s="32"/>
      <c r="CK458" s="13"/>
      <c r="CL458" s="33"/>
      <c r="CM458" s="1"/>
      <c r="CN458" s="1"/>
      <c r="CO458" s="2"/>
      <c r="CP458" s="15"/>
      <c r="CQ458" s="31"/>
      <c r="CR458" s="32"/>
      <c r="CS458" s="13"/>
      <c r="CT458" s="33"/>
      <c r="CU458" s="1"/>
      <c r="CV458" s="1"/>
      <c r="CW458" s="2"/>
      <c r="CX458" s="15"/>
      <c r="CY458" s="31"/>
      <c r="CZ458" s="32"/>
      <c r="DA458" s="13"/>
      <c r="DB458" s="33"/>
      <c r="DC458" s="1"/>
      <c r="DD458" s="1"/>
      <c r="DE458" s="2"/>
      <c r="DF458" s="15"/>
      <c r="DG458" s="31"/>
      <c r="DH458" s="32"/>
      <c r="DI458" s="13"/>
      <c r="DJ458" s="33"/>
      <c r="DK458" s="1"/>
      <c r="DL458" s="1"/>
      <c r="DM458" s="2"/>
      <c r="DN458" s="15"/>
      <c r="DO458" s="31"/>
      <c r="DP458" s="32"/>
      <c r="DQ458" s="13"/>
      <c r="DR458" s="33"/>
      <c r="DS458" s="1"/>
      <c r="DT458" s="1"/>
      <c r="DU458" s="2"/>
      <c r="DV458" s="15"/>
      <c r="DW458" s="31"/>
      <c r="DX458" s="32"/>
      <c r="DY458" s="13"/>
      <c r="DZ458" s="33"/>
      <c r="EA458" s="1"/>
      <c r="EB458" s="1"/>
      <c r="EC458" s="2"/>
      <c r="ED458" s="15"/>
      <c r="EE458" s="31"/>
      <c r="EF458" s="32"/>
      <c r="EG458" s="13"/>
      <c r="EH458" s="33"/>
      <c r="EI458" s="1"/>
      <c r="EJ458" s="1"/>
      <c r="EK458" s="2"/>
      <c r="EL458" s="15"/>
      <c r="EM458" s="31"/>
      <c r="EN458" s="32"/>
      <c r="EO458" s="13"/>
      <c r="EP458" s="33"/>
      <c r="EQ458" s="1"/>
      <c r="ER458" s="1"/>
      <c r="ES458" s="2"/>
      <c r="ET458" s="15"/>
      <c r="EU458" s="31"/>
      <c r="EV458" s="32"/>
      <c r="EW458" s="13"/>
      <c r="EX458" s="33"/>
      <c r="EY458" s="1"/>
      <c r="EZ458" s="1"/>
      <c r="FA458" s="2"/>
      <c r="FB458" s="15"/>
      <c r="FC458" s="31"/>
      <c r="FD458" s="32"/>
      <c r="FE458" s="13"/>
      <c r="FF458" s="33"/>
      <c r="FG458" s="1"/>
      <c r="FH458" s="1"/>
      <c r="FI458" s="2"/>
      <c r="FJ458" s="15"/>
      <c r="FK458" s="31"/>
      <c r="FL458" s="32"/>
      <c r="FM458" s="13"/>
      <c r="FN458" s="33"/>
      <c r="FO458" s="1"/>
      <c r="FP458" s="1"/>
      <c r="FQ458" s="2"/>
      <c r="FR458" s="15"/>
      <c r="FS458" s="31"/>
      <c r="FT458" s="32"/>
      <c r="FU458" s="13"/>
      <c r="FV458" s="33"/>
      <c r="FW458" s="1"/>
      <c r="FX458" s="1"/>
      <c r="FY458" s="2"/>
      <c r="FZ458" s="15"/>
      <c r="GA458" s="31"/>
      <c r="GB458" s="32"/>
      <c r="GC458" s="13"/>
      <c r="GD458" s="33"/>
      <c r="GE458" s="1"/>
      <c r="GF458" s="1"/>
      <c r="GG458" s="2"/>
      <c r="GH458" s="15"/>
      <c r="GI458" s="31"/>
      <c r="GJ458" s="32"/>
      <c r="GK458" s="13"/>
      <c r="GL458" s="33"/>
      <c r="GM458" s="1"/>
      <c r="GN458" s="1"/>
      <c r="GO458" s="2"/>
      <c r="GP458" s="15"/>
      <c r="GQ458" s="31"/>
      <c r="GR458" s="32"/>
      <c r="GS458" s="13"/>
      <c r="GT458" s="33"/>
      <c r="GU458" s="1"/>
      <c r="GV458" s="1"/>
      <c r="GW458" s="2"/>
      <c r="GX458" s="15"/>
      <c r="GY458" s="31"/>
      <c r="GZ458" s="32"/>
      <c r="HA458" s="13"/>
      <c r="HB458" s="33"/>
      <c r="HC458" s="1"/>
      <c r="HD458" s="1"/>
      <c r="HE458" s="2"/>
      <c r="HF458" s="15"/>
      <c r="HG458" s="31"/>
      <c r="HH458" s="32"/>
      <c r="HI458" s="13"/>
      <c r="HJ458" s="33"/>
      <c r="HK458" s="1"/>
      <c r="HL458" s="1"/>
      <c r="HM458" s="2"/>
      <c r="HN458" s="15"/>
      <c r="HO458" s="31"/>
      <c r="HP458" s="32"/>
      <c r="HQ458" s="13"/>
      <c r="HR458" s="33"/>
      <c r="HS458" s="1"/>
      <c r="HT458" s="1"/>
      <c r="HU458" s="2"/>
      <c r="HV458" s="15"/>
      <c r="HW458" s="31"/>
      <c r="HX458" s="32"/>
      <c r="HY458" s="13"/>
      <c r="HZ458" s="33"/>
      <c r="IA458" s="1"/>
      <c r="IB458" s="1"/>
      <c r="IC458" s="2"/>
      <c r="ID458" s="15"/>
      <c r="IE458" s="31"/>
      <c r="IF458" s="32"/>
      <c r="IG458" s="13"/>
      <c r="IH458" s="33"/>
      <c r="II458" s="1"/>
      <c r="IJ458" s="1"/>
      <c r="IK458" s="2"/>
      <c r="IL458" s="15"/>
      <c r="IM458" s="31"/>
      <c r="IN458" s="32"/>
      <c r="IO458" s="13"/>
      <c r="IP458" s="33"/>
      <c r="IQ458" s="1"/>
      <c r="IR458" s="1"/>
      <c r="IS458" s="2"/>
      <c r="IT458" s="15"/>
      <c r="IU458" s="31"/>
      <c r="IV458" s="32"/>
    </row>
    <row r="459" spans="1:256" s="3" customFormat="1" ht="106.5" customHeight="1">
      <c r="A459" s="80">
        <v>67</v>
      </c>
      <c r="B459" s="95" t="s">
        <v>0</v>
      </c>
      <c r="C459" s="123">
        <v>3880</v>
      </c>
      <c r="D459" s="88">
        <v>0</v>
      </c>
      <c r="E459" s="122" t="s">
        <v>1161</v>
      </c>
      <c r="F459" s="316"/>
      <c r="G459" s="98" t="s">
        <v>2009</v>
      </c>
      <c r="H459" s="105" t="s">
        <v>2078</v>
      </c>
      <c r="I459" s="30"/>
      <c r="J459" s="30"/>
      <c r="K459" s="30"/>
      <c r="L459" s="1"/>
      <c r="M459" s="2"/>
      <c r="N459" s="15"/>
      <c r="O459" s="31"/>
      <c r="P459" s="32"/>
      <c r="Q459" s="13"/>
      <c r="R459" s="33"/>
      <c r="S459" s="1"/>
      <c r="T459" s="1"/>
      <c r="U459" s="2"/>
      <c r="V459" s="15"/>
      <c r="W459" s="31"/>
      <c r="X459" s="32"/>
      <c r="Y459" s="13"/>
      <c r="Z459" s="33"/>
      <c r="AA459" s="1"/>
      <c r="AB459" s="1"/>
      <c r="AC459" s="2"/>
      <c r="AD459" s="15"/>
      <c r="AE459" s="31"/>
      <c r="AF459" s="32"/>
      <c r="AG459" s="13"/>
      <c r="AH459" s="33"/>
      <c r="AI459" s="1"/>
      <c r="AJ459" s="1"/>
      <c r="AK459" s="2"/>
      <c r="AL459" s="15"/>
      <c r="AM459" s="31"/>
      <c r="AN459" s="32"/>
      <c r="AO459" s="13"/>
      <c r="AP459" s="33"/>
      <c r="AQ459" s="1"/>
      <c r="AR459" s="1"/>
      <c r="AS459" s="2"/>
      <c r="AT459" s="15"/>
      <c r="AU459" s="31"/>
      <c r="AV459" s="32"/>
      <c r="AW459" s="13"/>
      <c r="AX459" s="33"/>
      <c r="AY459" s="1"/>
      <c r="AZ459" s="1"/>
      <c r="BA459" s="2"/>
      <c r="BB459" s="15"/>
      <c r="BC459" s="31"/>
      <c r="BD459" s="32"/>
      <c r="BE459" s="13"/>
      <c r="BF459" s="33"/>
      <c r="BG459" s="1"/>
      <c r="BH459" s="1"/>
      <c r="BI459" s="2"/>
      <c r="BJ459" s="15"/>
      <c r="BK459" s="31"/>
      <c r="BL459" s="32"/>
      <c r="BM459" s="13"/>
      <c r="BN459" s="33"/>
      <c r="BO459" s="1"/>
      <c r="BP459" s="1"/>
      <c r="BQ459" s="2"/>
      <c r="BR459" s="15"/>
      <c r="BS459" s="31"/>
      <c r="BT459" s="32"/>
      <c r="BU459" s="13"/>
      <c r="BV459" s="33"/>
      <c r="BW459" s="1"/>
      <c r="BX459" s="1"/>
      <c r="BY459" s="2"/>
      <c r="BZ459" s="15"/>
      <c r="CA459" s="31"/>
      <c r="CB459" s="32"/>
      <c r="CC459" s="13"/>
      <c r="CD459" s="33"/>
      <c r="CE459" s="1"/>
      <c r="CF459" s="1"/>
      <c r="CG459" s="2"/>
      <c r="CH459" s="15"/>
      <c r="CI459" s="31"/>
      <c r="CJ459" s="32"/>
      <c r="CK459" s="13"/>
      <c r="CL459" s="33"/>
      <c r="CM459" s="1"/>
      <c r="CN459" s="1"/>
      <c r="CO459" s="2"/>
      <c r="CP459" s="15"/>
      <c r="CQ459" s="31"/>
      <c r="CR459" s="32"/>
      <c r="CS459" s="13"/>
      <c r="CT459" s="33"/>
      <c r="CU459" s="1"/>
      <c r="CV459" s="1"/>
      <c r="CW459" s="2"/>
      <c r="CX459" s="15"/>
      <c r="CY459" s="31"/>
      <c r="CZ459" s="32"/>
      <c r="DA459" s="13"/>
      <c r="DB459" s="33"/>
      <c r="DC459" s="1"/>
      <c r="DD459" s="1"/>
      <c r="DE459" s="2"/>
      <c r="DF459" s="15"/>
      <c r="DG459" s="31"/>
      <c r="DH459" s="32"/>
      <c r="DI459" s="13"/>
      <c r="DJ459" s="33"/>
      <c r="DK459" s="1"/>
      <c r="DL459" s="1"/>
      <c r="DM459" s="2"/>
      <c r="DN459" s="15"/>
      <c r="DO459" s="31"/>
      <c r="DP459" s="32"/>
      <c r="DQ459" s="13"/>
      <c r="DR459" s="33"/>
      <c r="DS459" s="1"/>
      <c r="DT459" s="1"/>
      <c r="DU459" s="2"/>
      <c r="DV459" s="15"/>
      <c r="DW459" s="31"/>
      <c r="DX459" s="32"/>
      <c r="DY459" s="13"/>
      <c r="DZ459" s="33"/>
      <c r="EA459" s="1"/>
      <c r="EB459" s="1"/>
      <c r="EC459" s="2"/>
      <c r="ED459" s="15"/>
      <c r="EE459" s="31"/>
      <c r="EF459" s="32"/>
      <c r="EG459" s="13"/>
      <c r="EH459" s="33"/>
      <c r="EI459" s="1"/>
      <c r="EJ459" s="1"/>
      <c r="EK459" s="2"/>
      <c r="EL459" s="15"/>
      <c r="EM459" s="31"/>
      <c r="EN459" s="32"/>
      <c r="EO459" s="13"/>
      <c r="EP459" s="33"/>
      <c r="EQ459" s="1"/>
      <c r="ER459" s="1"/>
      <c r="ES459" s="2"/>
      <c r="ET459" s="15"/>
      <c r="EU459" s="31"/>
      <c r="EV459" s="32"/>
      <c r="EW459" s="13"/>
      <c r="EX459" s="33"/>
      <c r="EY459" s="1"/>
      <c r="EZ459" s="1"/>
      <c r="FA459" s="2"/>
      <c r="FB459" s="15"/>
      <c r="FC459" s="31"/>
      <c r="FD459" s="32"/>
      <c r="FE459" s="13"/>
      <c r="FF459" s="33"/>
      <c r="FG459" s="1"/>
      <c r="FH459" s="1"/>
      <c r="FI459" s="2"/>
      <c r="FJ459" s="15"/>
      <c r="FK459" s="31"/>
      <c r="FL459" s="32"/>
      <c r="FM459" s="13"/>
      <c r="FN459" s="33"/>
      <c r="FO459" s="1"/>
      <c r="FP459" s="1"/>
      <c r="FQ459" s="2"/>
      <c r="FR459" s="15"/>
      <c r="FS459" s="31"/>
      <c r="FT459" s="32"/>
      <c r="FU459" s="13"/>
      <c r="FV459" s="33"/>
      <c r="FW459" s="1"/>
      <c r="FX459" s="1"/>
      <c r="FY459" s="2"/>
      <c r="FZ459" s="15"/>
      <c r="GA459" s="31"/>
      <c r="GB459" s="32"/>
      <c r="GC459" s="13"/>
      <c r="GD459" s="33"/>
      <c r="GE459" s="1"/>
      <c r="GF459" s="1"/>
      <c r="GG459" s="2"/>
      <c r="GH459" s="15"/>
      <c r="GI459" s="31"/>
      <c r="GJ459" s="32"/>
      <c r="GK459" s="13"/>
      <c r="GL459" s="33"/>
      <c r="GM459" s="1"/>
      <c r="GN459" s="1"/>
      <c r="GO459" s="2"/>
      <c r="GP459" s="15"/>
      <c r="GQ459" s="31"/>
      <c r="GR459" s="32"/>
      <c r="GS459" s="13"/>
      <c r="GT459" s="33"/>
      <c r="GU459" s="1"/>
      <c r="GV459" s="1"/>
      <c r="GW459" s="2"/>
      <c r="GX459" s="15"/>
      <c r="GY459" s="31"/>
      <c r="GZ459" s="32"/>
      <c r="HA459" s="13"/>
      <c r="HB459" s="33"/>
      <c r="HC459" s="1"/>
      <c r="HD459" s="1"/>
      <c r="HE459" s="2"/>
      <c r="HF459" s="15"/>
      <c r="HG459" s="31"/>
      <c r="HH459" s="32"/>
      <c r="HI459" s="13"/>
      <c r="HJ459" s="33"/>
      <c r="HK459" s="1"/>
      <c r="HL459" s="1"/>
      <c r="HM459" s="2"/>
      <c r="HN459" s="15"/>
      <c r="HO459" s="31"/>
      <c r="HP459" s="32"/>
      <c r="HQ459" s="13"/>
      <c r="HR459" s="33"/>
      <c r="HS459" s="1"/>
      <c r="HT459" s="1"/>
      <c r="HU459" s="2"/>
      <c r="HV459" s="15"/>
      <c r="HW459" s="31"/>
      <c r="HX459" s="32"/>
      <c r="HY459" s="13"/>
      <c r="HZ459" s="33"/>
      <c r="IA459" s="1"/>
      <c r="IB459" s="1"/>
      <c r="IC459" s="2"/>
      <c r="ID459" s="15"/>
      <c r="IE459" s="31"/>
      <c r="IF459" s="32"/>
      <c r="IG459" s="13"/>
      <c r="IH459" s="33"/>
      <c r="II459" s="1"/>
      <c r="IJ459" s="1"/>
      <c r="IK459" s="2"/>
      <c r="IL459" s="15"/>
      <c r="IM459" s="31"/>
      <c r="IN459" s="32"/>
      <c r="IO459" s="13"/>
      <c r="IP459" s="33"/>
      <c r="IQ459" s="1"/>
      <c r="IR459" s="1"/>
      <c r="IS459" s="2"/>
      <c r="IT459" s="15"/>
      <c r="IU459" s="31"/>
      <c r="IV459" s="32"/>
    </row>
    <row r="460" spans="1:256" s="3" customFormat="1" ht="131.25" customHeight="1">
      <c r="A460" s="80">
        <v>68</v>
      </c>
      <c r="B460" s="95" t="s">
        <v>1155</v>
      </c>
      <c r="C460" s="123">
        <v>5700</v>
      </c>
      <c r="D460" s="88">
        <v>0</v>
      </c>
      <c r="E460" s="122" t="s">
        <v>1156</v>
      </c>
      <c r="F460" s="316"/>
      <c r="G460" s="98" t="s">
        <v>2009</v>
      </c>
      <c r="H460" s="105" t="s">
        <v>2078</v>
      </c>
      <c r="I460" s="30"/>
      <c r="J460" s="30"/>
      <c r="K460" s="30"/>
      <c r="L460" s="1"/>
      <c r="M460" s="2"/>
      <c r="N460" s="15"/>
      <c r="O460" s="31"/>
      <c r="P460" s="32"/>
      <c r="Q460" s="13"/>
      <c r="R460" s="33"/>
      <c r="S460" s="1"/>
      <c r="T460" s="1"/>
      <c r="U460" s="2"/>
      <c r="V460" s="15"/>
      <c r="W460" s="31"/>
      <c r="X460" s="32"/>
      <c r="Y460" s="13"/>
      <c r="Z460" s="33"/>
      <c r="AA460" s="1"/>
      <c r="AB460" s="1"/>
      <c r="AC460" s="2"/>
      <c r="AD460" s="15"/>
      <c r="AE460" s="31"/>
      <c r="AF460" s="32"/>
      <c r="AG460" s="13"/>
      <c r="AH460" s="33"/>
      <c r="AI460" s="1"/>
      <c r="AJ460" s="1"/>
      <c r="AK460" s="2"/>
      <c r="AL460" s="15"/>
      <c r="AM460" s="31"/>
      <c r="AN460" s="32"/>
      <c r="AO460" s="13"/>
      <c r="AP460" s="33"/>
      <c r="AQ460" s="1"/>
      <c r="AR460" s="1"/>
      <c r="AS460" s="2"/>
      <c r="AT460" s="15"/>
      <c r="AU460" s="31"/>
      <c r="AV460" s="32"/>
      <c r="AW460" s="13"/>
      <c r="AX460" s="33"/>
      <c r="AY460" s="1"/>
      <c r="AZ460" s="1"/>
      <c r="BA460" s="2"/>
      <c r="BB460" s="15"/>
      <c r="BC460" s="31"/>
      <c r="BD460" s="32"/>
      <c r="BE460" s="13"/>
      <c r="BF460" s="33"/>
      <c r="BG460" s="1"/>
      <c r="BH460" s="1"/>
      <c r="BI460" s="2"/>
      <c r="BJ460" s="15"/>
      <c r="BK460" s="31"/>
      <c r="BL460" s="32"/>
      <c r="BM460" s="13"/>
      <c r="BN460" s="33"/>
      <c r="BO460" s="1"/>
      <c r="BP460" s="1"/>
      <c r="BQ460" s="2"/>
      <c r="BR460" s="15"/>
      <c r="BS460" s="31"/>
      <c r="BT460" s="32"/>
      <c r="BU460" s="13"/>
      <c r="BV460" s="33"/>
      <c r="BW460" s="1"/>
      <c r="BX460" s="1"/>
      <c r="BY460" s="2"/>
      <c r="BZ460" s="15"/>
      <c r="CA460" s="31"/>
      <c r="CB460" s="32"/>
      <c r="CC460" s="13"/>
      <c r="CD460" s="33"/>
      <c r="CE460" s="1"/>
      <c r="CF460" s="1"/>
      <c r="CG460" s="2"/>
      <c r="CH460" s="15"/>
      <c r="CI460" s="31"/>
      <c r="CJ460" s="32"/>
      <c r="CK460" s="13"/>
      <c r="CL460" s="33"/>
      <c r="CM460" s="1"/>
      <c r="CN460" s="1"/>
      <c r="CO460" s="2"/>
      <c r="CP460" s="15"/>
      <c r="CQ460" s="31"/>
      <c r="CR460" s="32"/>
      <c r="CS460" s="13"/>
      <c r="CT460" s="33"/>
      <c r="CU460" s="1"/>
      <c r="CV460" s="1"/>
      <c r="CW460" s="2"/>
      <c r="CX460" s="15"/>
      <c r="CY460" s="31"/>
      <c r="CZ460" s="32"/>
      <c r="DA460" s="13"/>
      <c r="DB460" s="33"/>
      <c r="DC460" s="1"/>
      <c r="DD460" s="1"/>
      <c r="DE460" s="2"/>
      <c r="DF460" s="15"/>
      <c r="DG460" s="31"/>
      <c r="DH460" s="32"/>
      <c r="DI460" s="13"/>
      <c r="DJ460" s="33"/>
      <c r="DK460" s="1"/>
      <c r="DL460" s="1"/>
      <c r="DM460" s="2"/>
      <c r="DN460" s="15"/>
      <c r="DO460" s="31"/>
      <c r="DP460" s="32"/>
      <c r="DQ460" s="13"/>
      <c r="DR460" s="33"/>
      <c r="DS460" s="1"/>
      <c r="DT460" s="1"/>
      <c r="DU460" s="2"/>
      <c r="DV460" s="15"/>
      <c r="DW460" s="31"/>
      <c r="DX460" s="32"/>
      <c r="DY460" s="13"/>
      <c r="DZ460" s="33"/>
      <c r="EA460" s="1"/>
      <c r="EB460" s="1"/>
      <c r="EC460" s="2"/>
      <c r="ED460" s="15"/>
      <c r="EE460" s="31"/>
      <c r="EF460" s="32"/>
      <c r="EG460" s="13"/>
      <c r="EH460" s="33"/>
      <c r="EI460" s="1"/>
      <c r="EJ460" s="1"/>
      <c r="EK460" s="2"/>
      <c r="EL460" s="15"/>
      <c r="EM460" s="31"/>
      <c r="EN460" s="32"/>
      <c r="EO460" s="13"/>
      <c r="EP460" s="33"/>
      <c r="EQ460" s="1"/>
      <c r="ER460" s="1"/>
      <c r="ES460" s="2"/>
      <c r="ET460" s="15"/>
      <c r="EU460" s="31"/>
      <c r="EV460" s="32"/>
      <c r="EW460" s="13"/>
      <c r="EX460" s="33"/>
      <c r="EY460" s="1"/>
      <c r="EZ460" s="1"/>
      <c r="FA460" s="2"/>
      <c r="FB460" s="15"/>
      <c r="FC460" s="31"/>
      <c r="FD460" s="32"/>
      <c r="FE460" s="13"/>
      <c r="FF460" s="33"/>
      <c r="FG460" s="1"/>
      <c r="FH460" s="1"/>
      <c r="FI460" s="2"/>
      <c r="FJ460" s="15"/>
      <c r="FK460" s="31"/>
      <c r="FL460" s="32"/>
      <c r="FM460" s="13"/>
      <c r="FN460" s="33"/>
      <c r="FO460" s="1"/>
      <c r="FP460" s="1"/>
      <c r="FQ460" s="2"/>
      <c r="FR460" s="15"/>
      <c r="FS460" s="31"/>
      <c r="FT460" s="32"/>
      <c r="FU460" s="13"/>
      <c r="FV460" s="33"/>
      <c r="FW460" s="1"/>
      <c r="FX460" s="1"/>
      <c r="FY460" s="2"/>
      <c r="FZ460" s="15"/>
      <c r="GA460" s="31"/>
      <c r="GB460" s="32"/>
      <c r="GC460" s="13"/>
      <c r="GD460" s="33"/>
      <c r="GE460" s="1"/>
      <c r="GF460" s="1"/>
      <c r="GG460" s="2"/>
      <c r="GH460" s="15"/>
      <c r="GI460" s="31"/>
      <c r="GJ460" s="32"/>
      <c r="GK460" s="13"/>
      <c r="GL460" s="33"/>
      <c r="GM460" s="1"/>
      <c r="GN460" s="1"/>
      <c r="GO460" s="2"/>
      <c r="GP460" s="15"/>
      <c r="GQ460" s="31"/>
      <c r="GR460" s="32"/>
      <c r="GS460" s="13"/>
      <c r="GT460" s="33"/>
      <c r="GU460" s="1"/>
      <c r="GV460" s="1"/>
      <c r="GW460" s="2"/>
      <c r="GX460" s="15"/>
      <c r="GY460" s="31"/>
      <c r="GZ460" s="32"/>
      <c r="HA460" s="13"/>
      <c r="HB460" s="33"/>
      <c r="HC460" s="1"/>
      <c r="HD460" s="1"/>
      <c r="HE460" s="2"/>
      <c r="HF460" s="15"/>
      <c r="HG460" s="31"/>
      <c r="HH460" s="32"/>
      <c r="HI460" s="13"/>
      <c r="HJ460" s="33"/>
      <c r="HK460" s="1"/>
      <c r="HL460" s="1"/>
      <c r="HM460" s="2"/>
      <c r="HN460" s="15"/>
      <c r="HO460" s="31"/>
      <c r="HP460" s="32"/>
      <c r="HQ460" s="13"/>
      <c r="HR460" s="33"/>
      <c r="HS460" s="1"/>
      <c r="HT460" s="1"/>
      <c r="HU460" s="2"/>
      <c r="HV460" s="15"/>
      <c r="HW460" s="31"/>
      <c r="HX460" s="32"/>
      <c r="HY460" s="13"/>
      <c r="HZ460" s="33"/>
      <c r="IA460" s="1"/>
      <c r="IB460" s="1"/>
      <c r="IC460" s="2"/>
      <c r="ID460" s="15"/>
      <c r="IE460" s="31"/>
      <c r="IF460" s="32"/>
      <c r="IG460" s="13"/>
      <c r="IH460" s="33"/>
      <c r="II460" s="1"/>
      <c r="IJ460" s="1"/>
      <c r="IK460" s="2"/>
      <c r="IL460" s="15"/>
      <c r="IM460" s="31"/>
      <c r="IN460" s="32"/>
      <c r="IO460" s="13"/>
      <c r="IP460" s="33"/>
      <c r="IQ460" s="1"/>
      <c r="IR460" s="1"/>
      <c r="IS460" s="2"/>
      <c r="IT460" s="15"/>
      <c r="IU460" s="31"/>
      <c r="IV460" s="32"/>
    </row>
    <row r="461" spans="1:256" s="3" customFormat="1" ht="108.75" customHeight="1">
      <c r="A461" s="80">
        <v>69</v>
      </c>
      <c r="B461" s="95" t="s">
        <v>1152</v>
      </c>
      <c r="C461" s="123">
        <v>5390</v>
      </c>
      <c r="D461" s="88">
        <v>0</v>
      </c>
      <c r="E461" s="122" t="s">
        <v>1153</v>
      </c>
      <c r="F461" s="316"/>
      <c r="G461" s="98" t="s">
        <v>2009</v>
      </c>
      <c r="H461" s="105" t="s">
        <v>2078</v>
      </c>
      <c r="I461" s="30"/>
      <c r="J461" s="30"/>
      <c r="K461" s="30"/>
      <c r="L461" s="1"/>
      <c r="M461" s="2"/>
      <c r="N461" s="15"/>
      <c r="O461" s="31"/>
      <c r="P461" s="32"/>
      <c r="Q461" s="13"/>
      <c r="R461" s="33"/>
      <c r="S461" s="1"/>
      <c r="T461" s="1"/>
      <c r="U461" s="2"/>
      <c r="V461" s="15"/>
      <c r="W461" s="31"/>
      <c r="X461" s="32"/>
      <c r="Y461" s="13"/>
      <c r="Z461" s="33"/>
      <c r="AA461" s="1"/>
      <c r="AB461" s="1"/>
      <c r="AC461" s="2"/>
      <c r="AD461" s="15"/>
      <c r="AE461" s="31"/>
      <c r="AF461" s="32"/>
      <c r="AG461" s="13"/>
      <c r="AH461" s="33"/>
      <c r="AI461" s="1"/>
      <c r="AJ461" s="1"/>
      <c r="AK461" s="2"/>
      <c r="AL461" s="15"/>
      <c r="AM461" s="31"/>
      <c r="AN461" s="32"/>
      <c r="AO461" s="13"/>
      <c r="AP461" s="33"/>
      <c r="AQ461" s="1"/>
      <c r="AR461" s="1"/>
      <c r="AS461" s="2"/>
      <c r="AT461" s="15"/>
      <c r="AU461" s="31"/>
      <c r="AV461" s="32"/>
      <c r="AW461" s="13"/>
      <c r="AX461" s="33"/>
      <c r="AY461" s="1"/>
      <c r="AZ461" s="1"/>
      <c r="BA461" s="2"/>
      <c r="BB461" s="15"/>
      <c r="BC461" s="31"/>
      <c r="BD461" s="32"/>
      <c r="BE461" s="13"/>
      <c r="BF461" s="33"/>
      <c r="BG461" s="1"/>
      <c r="BH461" s="1"/>
      <c r="BI461" s="2"/>
      <c r="BJ461" s="15"/>
      <c r="BK461" s="31"/>
      <c r="BL461" s="32"/>
      <c r="BM461" s="13"/>
      <c r="BN461" s="33"/>
      <c r="BO461" s="1"/>
      <c r="BP461" s="1"/>
      <c r="BQ461" s="2"/>
      <c r="BR461" s="15"/>
      <c r="BS461" s="31"/>
      <c r="BT461" s="32"/>
      <c r="BU461" s="13"/>
      <c r="BV461" s="33"/>
      <c r="BW461" s="1"/>
      <c r="BX461" s="1"/>
      <c r="BY461" s="2"/>
      <c r="BZ461" s="15"/>
      <c r="CA461" s="31"/>
      <c r="CB461" s="32"/>
      <c r="CC461" s="13"/>
      <c r="CD461" s="33"/>
      <c r="CE461" s="1"/>
      <c r="CF461" s="1"/>
      <c r="CG461" s="2"/>
      <c r="CH461" s="15"/>
      <c r="CI461" s="31"/>
      <c r="CJ461" s="32"/>
      <c r="CK461" s="13"/>
      <c r="CL461" s="33"/>
      <c r="CM461" s="1"/>
      <c r="CN461" s="1"/>
      <c r="CO461" s="2"/>
      <c r="CP461" s="15"/>
      <c r="CQ461" s="31"/>
      <c r="CR461" s="32"/>
      <c r="CS461" s="13"/>
      <c r="CT461" s="33"/>
      <c r="CU461" s="1"/>
      <c r="CV461" s="1"/>
      <c r="CW461" s="2"/>
      <c r="CX461" s="15"/>
      <c r="CY461" s="31"/>
      <c r="CZ461" s="32"/>
      <c r="DA461" s="13"/>
      <c r="DB461" s="33"/>
      <c r="DC461" s="1"/>
      <c r="DD461" s="1"/>
      <c r="DE461" s="2"/>
      <c r="DF461" s="15"/>
      <c r="DG461" s="31"/>
      <c r="DH461" s="32"/>
      <c r="DI461" s="13"/>
      <c r="DJ461" s="33"/>
      <c r="DK461" s="1"/>
      <c r="DL461" s="1"/>
      <c r="DM461" s="2"/>
      <c r="DN461" s="15"/>
      <c r="DO461" s="31"/>
      <c r="DP461" s="32"/>
      <c r="DQ461" s="13"/>
      <c r="DR461" s="33"/>
      <c r="DS461" s="1"/>
      <c r="DT461" s="1"/>
      <c r="DU461" s="2"/>
      <c r="DV461" s="15"/>
      <c r="DW461" s="31"/>
      <c r="DX461" s="32"/>
      <c r="DY461" s="13"/>
      <c r="DZ461" s="33"/>
      <c r="EA461" s="1"/>
      <c r="EB461" s="1"/>
      <c r="EC461" s="2"/>
      <c r="ED461" s="15"/>
      <c r="EE461" s="31"/>
      <c r="EF461" s="32"/>
      <c r="EG461" s="13"/>
      <c r="EH461" s="33"/>
      <c r="EI461" s="1"/>
      <c r="EJ461" s="1"/>
      <c r="EK461" s="2"/>
      <c r="EL461" s="15"/>
      <c r="EM461" s="31"/>
      <c r="EN461" s="32"/>
      <c r="EO461" s="13"/>
      <c r="EP461" s="33"/>
      <c r="EQ461" s="1"/>
      <c r="ER461" s="1"/>
      <c r="ES461" s="2"/>
      <c r="ET461" s="15"/>
      <c r="EU461" s="31"/>
      <c r="EV461" s="32"/>
      <c r="EW461" s="13"/>
      <c r="EX461" s="33"/>
      <c r="EY461" s="1"/>
      <c r="EZ461" s="1"/>
      <c r="FA461" s="2"/>
      <c r="FB461" s="15"/>
      <c r="FC461" s="31"/>
      <c r="FD461" s="32"/>
      <c r="FE461" s="13"/>
      <c r="FF461" s="33"/>
      <c r="FG461" s="1"/>
      <c r="FH461" s="1"/>
      <c r="FI461" s="2"/>
      <c r="FJ461" s="15"/>
      <c r="FK461" s="31"/>
      <c r="FL461" s="32"/>
      <c r="FM461" s="13"/>
      <c r="FN461" s="33"/>
      <c r="FO461" s="1"/>
      <c r="FP461" s="1"/>
      <c r="FQ461" s="2"/>
      <c r="FR461" s="15"/>
      <c r="FS461" s="31"/>
      <c r="FT461" s="32"/>
      <c r="FU461" s="13"/>
      <c r="FV461" s="33"/>
      <c r="FW461" s="1"/>
      <c r="FX461" s="1"/>
      <c r="FY461" s="2"/>
      <c r="FZ461" s="15"/>
      <c r="GA461" s="31"/>
      <c r="GB461" s="32"/>
      <c r="GC461" s="13"/>
      <c r="GD461" s="33"/>
      <c r="GE461" s="1"/>
      <c r="GF461" s="1"/>
      <c r="GG461" s="2"/>
      <c r="GH461" s="15"/>
      <c r="GI461" s="31"/>
      <c r="GJ461" s="32"/>
      <c r="GK461" s="13"/>
      <c r="GL461" s="33"/>
      <c r="GM461" s="1"/>
      <c r="GN461" s="1"/>
      <c r="GO461" s="2"/>
      <c r="GP461" s="15"/>
      <c r="GQ461" s="31"/>
      <c r="GR461" s="32"/>
      <c r="GS461" s="13"/>
      <c r="GT461" s="33"/>
      <c r="GU461" s="1"/>
      <c r="GV461" s="1"/>
      <c r="GW461" s="2"/>
      <c r="GX461" s="15"/>
      <c r="GY461" s="31"/>
      <c r="GZ461" s="32"/>
      <c r="HA461" s="13"/>
      <c r="HB461" s="33"/>
      <c r="HC461" s="1"/>
      <c r="HD461" s="1"/>
      <c r="HE461" s="2"/>
      <c r="HF461" s="15"/>
      <c r="HG461" s="31"/>
      <c r="HH461" s="32"/>
      <c r="HI461" s="13"/>
      <c r="HJ461" s="33"/>
      <c r="HK461" s="1"/>
      <c r="HL461" s="1"/>
      <c r="HM461" s="2"/>
      <c r="HN461" s="15"/>
      <c r="HO461" s="31"/>
      <c r="HP461" s="32"/>
      <c r="HQ461" s="13"/>
      <c r="HR461" s="33"/>
      <c r="HS461" s="1"/>
      <c r="HT461" s="1"/>
      <c r="HU461" s="2"/>
      <c r="HV461" s="15"/>
      <c r="HW461" s="31"/>
      <c r="HX461" s="32"/>
      <c r="HY461" s="13"/>
      <c r="HZ461" s="33"/>
      <c r="IA461" s="1"/>
      <c r="IB461" s="1"/>
      <c r="IC461" s="2"/>
      <c r="ID461" s="15"/>
      <c r="IE461" s="31"/>
      <c r="IF461" s="32"/>
      <c r="IG461" s="13"/>
      <c r="IH461" s="33"/>
      <c r="II461" s="1"/>
      <c r="IJ461" s="1"/>
      <c r="IK461" s="2"/>
      <c r="IL461" s="15"/>
      <c r="IM461" s="31"/>
      <c r="IN461" s="32"/>
      <c r="IO461" s="13"/>
      <c r="IP461" s="33"/>
      <c r="IQ461" s="1"/>
      <c r="IR461" s="1"/>
      <c r="IS461" s="2"/>
      <c r="IT461" s="15"/>
      <c r="IU461" s="31"/>
      <c r="IV461" s="32"/>
    </row>
    <row r="462" spans="1:256" s="3" customFormat="1" ht="125.25" customHeight="1">
      <c r="A462" s="80">
        <v>70</v>
      </c>
      <c r="B462" s="95" t="s">
        <v>1152</v>
      </c>
      <c r="C462" s="123">
        <v>5390</v>
      </c>
      <c r="D462" s="88">
        <v>0</v>
      </c>
      <c r="E462" s="122" t="s">
        <v>1153</v>
      </c>
      <c r="F462" s="316"/>
      <c r="G462" s="98" t="s">
        <v>2009</v>
      </c>
      <c r="H462" s="105" t="s">
        <v>2078</v>
      </c>
      <c r="I462" s="30"/>
      <c r="J462" s="30"/>
      <c r="K462" s="30"/>
      <c r="L462" s="1"/>
      <c r="M462" s="2"/>
      <c r="N462" s="15"/>
      <c r="O462" s="31"/>
      <c r="P462" s="32"/>
      <c r="Q462" s="13"/>
      <c r="R462" s="33"/>
      <c r="S462" s="1"/>
      <c r="T462" s="1"/>
      <c r="U462" s="2"/>
      <c r="V462" s="15"/>
      <c r="W462" s="31"/>
      <c r="X462" s="32"/>
      <c r="Y462" s="13"/>
      <c r="Z462" s="33"/>
      <c r="AA462" s="1"/>
      <c r="AB462" s="1"/>
      <c r="AC462" s="2"/>
      <c r="AD462" s="15"/>
      <c r="AE462" s="31"/>
      <c r="AF462" s="32"/>
      <c r="AG462" s="13"/>
      <c r="AH462" s="33"/>
      <c r="AI462" s="1"/>
      <c r="AJ462" s="1"/>
      <c r="AK462" s="2"/>
      <c r="AL462" s="15"/>
      <c r="AM462" s="31"/>
      <c r="AN462" s="32"/>
      <c r="AO462" s="13"/>
      <c r="AP462" s="33"/>
      <c r="AQ462" s="1"/>
      <c r="AR462" s="1"/>
      <c r="AS462" s="2"/>
      <c r="AT462" s="15"/>
      <c r="AU462" s="31"/>
      <c r="AV462" s="32"/>
      <c r="AW462" s="13"/>
      <c r="AX462" s="33"/>
      <c r="AY462" s="1"/>
      <c r="AZ462" s="1"/>
      <c r="BA462" s="2"/>
      <c r="BB462" s="15"/>
      <c r="BC462" s="31"/>
      <c r="BD462" s="32"/>
      <c r="BE462" s="13"/>
      <c r="BF462" s="33"/>
      <c r="BG462" s="1"/>
      <c r="BH462" s="1"/>
      <c r="BI462" s="2"/>
      <c r="BJ462" s="15"/>
      <c r="BK462" s="31"/>
      <c r="BL462" s="32"/>
      <c r="BM462" s="13"/>
      <c r="BN462" s="33"/>
      <c r="BO462" s="1"/>
      <c r="BP462" s="1"/>
      <c r="BQ462" s="2"/>
      <c r="BR462" s="15"/>
      <c r="BS462" s="31"/>
      <c r="BT462" s="32"/>
      <c r="BU462" s="13"/>
      <c r="BV462" s="33"/>
      <c r="BW462" s="1"/>
      <c r="BX462" s="1"/>
      <c r="BY462" s="2"/>
      <c r="BZ462" s="15"/>
      <c r="CA462" s="31"/>
      <c r="CB462" s="32"/>
      <c r="CC462" s="13"/>
      <c r="CD462" s="33"/>
      <c r="CE462" s="1"/>
      <c r="CF462" s="1"/>
      <c r="CG462" s="2"/>
      <c r="CH462" s="15"/>
      <c r="CI462" s="31"/>
      <c r="CJ462" s="32"/>
      <c r="CK462" s="13"/>
      <c r="CL462" s="33"/>
      <c r="CM462" s="1"/>
      <c r="CN462" s="1"/>
      <c r="CO462" s="2"/>
      <c r="CP462" s="15"/>
      <c r="CQ462" s="31"/>
      <c r="CR462" s="32"/>
      <c r="CS462" s="13"/>
      <c r="CT462" s="33"/>
      <c r="CU462" s="1"/>
      <c r="CV462" s="1"/>
      <c r="CW462" s="2"/>
      <c r="CX462" s="15"/>
      <c r="CY462" s="31"/>
      <c r="CZ462" s="32"/>
      <c r="DA462" s="13"/>
      <c r="DB462" s="33"/>
      <c r="DC462" s="1"/>
      <c r="DD462" s="1"/>
      <c r="DE462" s="2"/>
      <c r="DF462" s="15"/>
      <c r="DG462" s="31"/>
      <c r="DH462" s="32"/>
      <c r="DI462" s="13"/>
      <c r="DJ462" s="33"/>
      <c r="DK462" s="1"/>
      <c r="DL462" s="1"/>
      <c r="DM462" s="2"/>
      <c r="DN462" s="15"/>
      <c r="DO462" s="31"/>
      <c r="DP462" s="32"/>
      <c r="DQ462" s="13"/>
      <c r="DR462" s="33"/>
      <c r="DS462" s="1"/>
      <c r="DT462" s="1"/>
      <c r="DU462" s="2"/>
      <c r="DV462" s="15"/>
      <c r="DW462" s="31"/>
      <c r="DX462" s="32"/>
      <c r="DY462" s="13"/>
      <c r="DZ462" s="33"/>
      <c r="EA462" s="1"/>
      <c r="EB462" s="1"/>
      <c r="EC462" s="2"/>
      <c r="ED462" s="15"/>
      <c r="EE462" s="31"/>
      <c r="EF462" s="32"/>
      <c r="EG462" s="13"/>
      <c r="EH462" s="33"/>
      <c r="EI462" s="1"/>
      <c r="EJ462" s="1"/>
      <c r="EK462" s="2"/>
      <c r="EL462" s="15"/>
      <c r="EM462" s="31"/>
      <c r="EN462" s="32"/>
      <c r="EO462" s="13"/>
      <c r="EP462" s="33"/>
      <c r="EQ462" s="1"/>
      <c r="ER462" s="1"/>
      <c r="ES462" s="2"/>
      <c r="ET462" s="15"/>
      <c r="EU462" s="31"/>
      <c r="EV462" s="32"/>
      <c r="EW462" s="13"/>
      <c r="EX462" s="33"/>
      <c r="EY462" s="1"/>
      <c r="EZ462" s="1"/>
      <c r="FA462" s="2"/>
      <c r="FB462" s="15"/>
      <c r="FC462" s="31"/>
      <c r="FD462" s="32"/>
      <c r="FE462" s="13"/>
      <c r="FF462" s="33"/>
      <c r="FG462" s="1"/>
      <c r="FH462" s="1"/>
      <c r="FI462" s="2"/>
      <c r="FJ462" s="15"/>
      <c r="FK462" s="31"/>
      <c r="FL462" s="32"/>
      <c r="FM462" s="13"/>
      <c r="FN462" s="33"/>
      <c r="FO462" s="1"/>
      <c r="FP462" s="1"/>
      <c r="FQ462" s="2"/>
      <c r="FR462" s="15"/>
      <c r="FS462" s="31"/>
      <c r="FT462" s="32"/>
      <c r="FU462" s="13"/>
      <c r="FV462" s="33"/>
      <c r="FW462" s="1"/>
      <c r="FX462" s="1"/>
      <c r="FY462" s="2"/>
      <c r="FZ462" s="15"/>
      <c r="GA462" s="31"/>
      <c r="GB462" s="32"/>
      <c r="GC462" s="13"/>
      <c r="GD462" s="33"/>
      <c r="GE462" s="1"/>
      <c r="GF462" s="1"/>
      <c r="GG462" s="2"/>
      <c r="GH462" s="15"/>
      <c r="GI462" s="31"/>
      <c r="GJ462" s="32"/>
      <c r="GK462" s="13"/>
      <c r="GL462" s="33"/>
      <c r="GM462" s="1"/>
      <c r="GN462" s="1"/>
      <c r="GO462" s="2"/>
      <c r="GP462" s="15"/>
      <c r="GQ462" s="31"/>
      <c r="GR462" s="32"/>
      <c r="GS462" s="13"/>
      <c r="GT462" s="33"/>
      <c r="GU462" s="1"/>
      <c r="GV462" s="1"/>
      <c r="GW462" s="2"/>
      <c r="GX462" s="15"/>
      <c r="GY462" s="31"/>
      <c r="GZ462" s="32"/>
      <c r="HA462" s="13"/>
      <c r="HB462" s="33"/>
      <c r="HC462" s="1"/>
      <c r="HD462" s="1"/>
      <c r="HE462" s="2"/>
      <c r="HF462" s="15"/>
      <c r="HG462" s="31"/>
      <c r="HH462" s="32"/>
      <c r="HI462" s="13"/>
      <c r="HJ462" s="33"/>
      <c r="HK462" s="1"/>
      <c r="HL462" s="1"/>
      <c r="HM462" s="2"/>
      <c r="HN462" s="15"/>
      <c r="HO462" s="31"/>
      <c r="HP462" s="32"/>
      <c r="HQ462" s="13"/>
      <c r="HR462" s="33"/>
      <c r="HS462" s="1"/>
      <c r="HT462" s="1"/>
      <c r="HU462" s="2"/>
      <c r="HV462" s="15"/>
      <c r="HW462" s="31"/>
      <c r="HX462" s="32"/>
      <c r="HY462" s="13"/>
      <c r="HZ462" s="33"/>
      <c r="IA462" s="1"/>
      <c r="IB462" s="1"/>
      <c r="IC462" s="2"/>
      <c r="ID462" s="15"/>
      <c r="IE462" s="31"/>
      <c r="IF462" s="32"/>
      <c r="IG462" s="13"/>
      <c r="IH462" s="33"/>
      <c r="II462" s="1"/>
      <c r="IJ462" s="1"/>
      <c r="IK462" s="2"/>
      <c r="IL462" s="15"/>
      <c r="IM462" s="31"/>
      <c r="IN462" s="32"/>
      <c r="IO462" s="13"/>
      <c r="IP462" s="33"/>
      <c r="IQ462" s="1"/>
      <c r="IR462" s="1"/>
      <c r="IS462" s="2"/>
      <c r="IT462" s="15"/>
      <c r="IU462" s="31"/>
      <c r="IV462" s="32"/>
    </row>
    <row r="463" spans="1:256" s="3" customFormat="1" ht="117" customHeight="1">
      <c r="A463" s="80">
        <v>71</v>
      </c>
      <c r="B463" s="95" t="s">
        <v>1154</v>
      </c>
      <c r="C463" s="123">
        <v>10450</v>
      </c>
      <c r="D463" s="88">
        <v>0</v>
      </c>
      <c r="E463" s="122" t="s">
        <v>1153</v>
      </c>
      <c r="F463" s="316"/>
      <c r="G463" s="98" t="s">
        <v>2009</v>
      </c>
      <c r="H463" s="105" t="s">
        <v>2078</v>
      </c>
      <c r="I463" s="30"/>
      <c r="J463" s="30"/>
      <c r="K463" s="30"/>
      <c r="L463" s="1"/>
      <c r="M463" s="2"/>
      <c r="N463" s="15"/>
      <c r="O463" s="31"/>
      <c r="P463" s="32"/>
      <c r="Q463" s="13"/>
      <c r="R463" s="33"/>
      <c r="S463" s="1"/>
      <c r="T463" s="1"/>
      <c r="U463" s="2"/>
      <c r="V463" s="15"/>
      <c r="W463" s="31"/>
      <c r="X463" s="32"/>
      <c r="Y463" s="13"/>
      <c r="Z463" s="33"/>
      <c r="AA463" s="1"/>
      <c r="AB463" s="1"/>
      <c r="AC463" s="2"/>
      <c r="AD463" s="15"/>
      <c r="AE463" s="31"/>
      <c r="AF463" s="32"/>
      <c r="AG463" s="13"/>
      <c r="AH463" s="33"/>
      <c r="AI463" s="1"/>
      <c r="AJ463" s="1"/>
      <c r="AK463" s="2"/>
      <c r="AL463" s="15"/>
      <c r="AM463" s="31"/>
      <c r="AN463" s="32"/>
      <c r="AO463" s="13"/>
      <c r="AP463" s="33"/>
      <c r="AQ463" s="1"/>
      <c r="AR463" s="1"/>
      <c r="AS463" s="2"/>
      <c r="AT463" s="15"/>
      <c r="AU463" s="31"/>
      <c r="AV463" s="32"/>
      <c r="AW463" s="13"/>
      <c r="AX463" s="33"/>
      <c r="AY463" s="1"/>
      <c r="AZ463" s="1"/>
      <c r="BA463" s="2"/>
      <c r="BB463" s="15"/>
      <c r="BC463" s="31"/>
      <c r="BD463" s="32"/>
      <c r="BE463" s="13"/>
      <c r="BF463" s="33"/>
      <c r="BG463" s="1"/>
      <c r="BH463" s="1"/>
      <c r="BI463" s="2"/>
      <c r="BJ463" s="15"/>
      <c r="BK463" s="31"/>
      <c r="BL463" s="32"/>
      <c r="BM463" s="13"/>
      <c r="BN463" s="33"/>
      <c r="BO463" s="1"/>
      <c r="BP463" s="1"/>
      <c r="BQ463" s="2"/>
      <c r="BR463" s="15"/>
      <c r="BS463" s="31"/>
      <c r="BT463" s="32"/>
      <c r="BU463" s="13"/>
      <c r="BV463" s="33"/>
      <c r="BW463" s="1"/>
      <c r="BX463" s="1"/>
      <c r="BY463" s="2"/>
      <c r="BZ463" s="15"/>
      <c r="CA463" s="31"/>
      <c r="CB463" s="32"/>
      <c r="CC463" s="13"/>
      <c r="CD463" s="33"/>
      <c r="CE463" s="1"/>
      <c r="CF463" s="1"/>
      <c r="CG463" s="2"/>
      <c r="CH463" s="15"/>
      <c r="CI463" s="31"/>
      <c r="CJ463" s="32"/>
      <c r="CK463" s="13"/>
      <c r="CL463" s="33"/>
      <c r="CM463" s="1"/>
      <c r="CN463" s="1"/>
      <c r="CO463" s="2"/>
      <c r="CP463" s="15"/>
      <c r="CQ463" s="31"/>
      <c r="CR463" s="32"/>
      <c r="CS463" s="13"/>
      <c r="CT463" s="33"/>
      <c r="CU463" s="1"/>
      <c r="CV463" s="1"/>
      <c r="CW463" s="2"/>
      <c r="CX463" s="15"/>
      <c r="CY463" s="31"/>
      <c r="CZ463" s="32"/>
      <c r="DA463" s="13"/>
      <c r="DB463" s="33"/>
      <c r="DC463" s="1"/>
      <c r="DD463" s="1"/>
      <c r="DE463" s="2"/>
      <c r="DF463" s="15"/>
      <c r="DG463" s="31"/>
      <c r="DH463" s="32"/>
      <c r="DI463" s="13"/>
      <c r="DJ463" s="33"/>
      <c r="DK463" s="1"/>
      <c r="DL463" s="1"/>
      <c r="DM463" s="2"/>
      <c r="DN463" s="15"/>
      <c r="DO463" s="31"/>
      <c r="DP463" s="32"/>
      <c r="DQ463" s="13"/>
      <c r="DR463" s="33"/>
      <c r="DS463" s="1"/>
      <c r="DT463" s="1"/>
      <c r="DU463" s="2"/>
      <c r="DV463" s="15"/>
      <c r="DW463" s="31"/>
      <c r="DX463" s="32"/>
      <c r="DY463" s="13"/>
      <c r="DZ463" s="33"/>
      <c r="EA463" s="1"/>
      <c r="EB463" s="1"/>
      <c r="EC463" s="2"/>
      <c r="ED463" s="15"/>
      <c r="EE463" s="31"/>
      <c r="EF463" s="32"/>
      <c r="EG463" s="13"/>
      <c r="EH463" s="33"/>
      <c r="EI463" s="1"/>
      <c r="EJ463" s="1"/>
      <c r="EK463" s="2"/>
      <c r="EL463" s="15"/>
      <c r="EM463" s="31"/>
      <c r="EN463" s="32"/>
      <c r="EO463" s="13"/>
      <c r="EP463" s="33"/>
      <c r="EQ463" s="1"/>
      <c r="ER463" s="1"/>
      <c r="ES463" s="2"/>
      <c r="ET463" s="15"/>
      <c r="EU463" s="31"/>
      <c r="EV463" s="32"/>
      <c r="EW463" s="13"/>
      <c r="EX463" s="33"/>
      <c r="EY463" s="1"/>
      <c r="EZ463" s="1"/>
      <c r="FA463" s="2"/>
      <c r="FB463" s="15"/>
      <c r="FC463" s="31"/>
      <c r="FD463" s="32"/>
      <c r="FE463" s="13"/>
      <c r="FF463" s="33"/>
      <c r="FG463" s="1"/>
      <c r="FH463" s="1"/>
      <c r="FI463" s="2"/>
      <c r="FJ463" s="15"/>
      <c r="FK463" s="31"/>
      <c r="FL463" s="32"/>
      <c r="FM463" s="13"/>
      <c r="FN463" s="33"/>
      <c r="FO463" s="1"/>
      <c r="FP463" s="1"/>
      <c r="FQ463" s="2"/>
      <c r="FR463" s="15"/>
      <c r="FS463" s="31"/>
      <c r="FT463" s="32"/>
      <c r="FU463" s="13"/>
      <c r="FV463" s="33"/>
      <c r="FW463" s="1"/>
      <c r="FX463" s="1"/>
      <c r="FY463" s="2"/>
      <c r="FZ463" s="15"/>
      <c r="GA463" s="31"/>
      <c r="GB463" s="32"/>
      <c r="GC463" s="13"/>
      <c r="GD463" s="33"/>
      <c r="GE463" s="1"/>
      <c r="GF463" s="1"/>
      <c r="GG463" s="2"/>
      <c r="GH463" s="15"/>
      <c r="GI463" s="31"/>
      <c r="GJ463" s="32"/>
      <c r="GK463" s="13"/>
      <c r="GL463" s="33"/>
      <c r="GM463" s="1"/>
      <c r="GN463" s="1"/>
      <c r="GO463" s="2"/>
      <c r="GP463" s="15"/>
      <c r="GQ463" s="31"/>
      <c r="GR463" s="32"/>
      <c r="GS463" s="13"/>
      <c r="GT463" s="33"/>
      <c r="GU463" s="1"/>
      <c r="GV463" s="1"/>
      <c r="GW463" s="2"/>
      <c r="GX463" s="15"/>
      <c r="GY463" s="31"/>
      <c r="GZ463" s="32"/>
      <c r="HA463" s="13"/>
      <c r="HB463" s="33"/>
      <c r="HC463" s="1"/>
      <c r="HD463" s="1"/>
      <c r="HE463" s="2"/>
      <c r="HF463" s="15"/>
      <c r="HG463" s="31"/>
      <c r="HH463" s="32"/>
      <c r="HI463" s="13"/>
      <c r="HJ463" s="33"/>
      <c r="HK463" s="1"/>
      <c r="HL463" s="1"/>
      <c r="HM463" s="2"/>
      <c r="HN463" s="15"/>
      <c r="HO463" s="31"/>
      <c r="HP463" s="32"/>
      <c r="HQ463" s="13"/>
      <c r="HR463" s="33"/>
      <c r="HS463" s="1"/>
      <c r="HT463" s="1"/>
      <c r="HU463" s="2"/>
      <c r="HV463" s="15"/>
      <c r="HW463" s="31"/>
      <c r="HX463" s="32"/>
      <c r="HY463" s="13"/>
      <c r="HZ463" s="33"/>
      <c r="IA463" s="1"/>
      <c r="IB463" s="1"/>
      <c r="IC463" s="2"/>
      <c r="ID463" s="15"/>
      <c r="IE463" s="31"/>
      <c r="IF463" s="32"/>
      <c r="IG463" s="13"/>
      <c r="IH463" s="33"/>
      <c r="II463" s="1"/>
      <c r="IJ463" s="1"/>
      <c r="IK463" s="2"/>
      <c r="IL463" s="15"/>
      <c r="IM463" s="31"/>
      <c r="IN463" s="32"/>
      <c r="IO463" s="13"/>
      <c r="IP463" s="33"/>
      <c r="IQ463" s="1"/>
      <c r="IR463" s="1"/>
      <c r="IS463" s="2"/>
      <c r="IT463" s="15"/>
      <c r="IU463" s="31"/>
      <c r="IV463" s="32"/>
    </row>
    <row r="464" spans="1:256" s="3" customFormat="1" ht="104.25" customHeight="1">
      <c r="A464" s="80">
        <v>72</v>
      </c>
      <c r="B464" s="95" t="s">
        <v>1</v>
      </c>
      <c r="C464" s="123">
        <v>5190</v>
      </c>
      <c r="D464" s="88">
        <v>0</v>
      </c>
      <c r="E464" s="122" t="s">
        <v>2</v>
      </c>
      <c r="F464" s="316"/>
      <c r="G464" s="98" t="s">
        <v>2009</v>
      </c>
      <c r="H464" s="105" t="s">
        <v>2078</v>
      </c>
      <c r="I464" s="30"/>
      <c r="J464" s="30"/>
      <c r="K464" s="30"/>
      <c r="L464" s="1"/>
      <c r="M464" s="2"/>
      <c r="N464" s="15"/>
      <c r="O464" s="31"/>
      <c r="P464" s="32"/>
      <c r="Q464" s="13"/>
      <c r="R464" s="33"/>
      <c r="S464" s="1"/>
      <c r="T464" s="1"/>
      <c r="U464" s="2"/>
      <c r="V464" s="15"/>
      <c r="W464" s="31"/>
      <c r="X464" s="32"/>
      <c r="Y464" s="13"/>
      <c r="Z464" s="33"/>
      <c r="AA464" s="1"/>
      <c r="AB464" s="1"/>
      <c r="AC464" s="2"/>
      <c r="AD464" s="15"/>
      <c r="AE464" s="31"/>
      <c r="AF464" s="32"/>
      <c r="AG464" s="13"/>
      <c r="AH464" s="33"/>
      <c r="AI464" s="1"/>
      <c r="AJ464" s="1"/>
      <c r="AK464" s="2"/>
      <c r="AL464" s="15"/>
      <c r="AM464" s="31"/>
      <c r="AN464" s="32"/>
      <c r="AO464" s="13"/>
      <c r="AP464" s="33"/>
      <c r="AQ464" s="1"/>
      <c r="AR464" s="1"/>
      <c r="AS464" s="2"/>
      <c r="AT464" s="15"/>
      <c r="AU464" s="31"/>
      <c r="AV464" s="32"/>
      <c r="AW464" s="13"/>
      <c r="AX464" s="33"/>
      <c r="AY464" s="1"/>
      <c r="AZ464" s="1"/>
      <c r="BA464" s="2"/>
      <c r="BB464" s="15"/>
      <c r="BC464" s="31"/>
      <c r="BD464" s="32"/>
      <c r="BE464" s="13"/>
      <c r="BF464" s="33"/>
      <c r="BG464" s="1"/>
      <c r="BH464" s="1"/>
      <c r="BI464" s="2"/>
      <c r="BJ464" s="15"/>
      <c r="BK464" s="31"/>
      <c r="BL464" s="32"/>
      <c r="BM464" s="13"/>
      <c r="BN464" s="33"/>
      <c r="BO464" s="1"/>
      <c r="BP464" s="1"/>
      <c r="BQ464" s="2"/>
      <c r="BR464" s="15"/>
      <c r="BS464" s="31"/>
      <c r="BT464" s="32"/>
      <c r="BU464" s="13"/>
      <c r="BV464" s="33"/>
      <c r="BW464" s="1"/>
      <c r="BX464" s="1"/>
      <c r="BY464" s="2"/>
      <c r="BZ464" s="15"/>
      <c r="CA464" s="31"/>
      <c r="CB464" s="32"/>
      <c r="CC464" s="13"/>
      <c r="CD464" s="33"/>
      <c r="CE464" s="1"/>
      <c r="CF464" s="1"/>
      <c r="CG464" s="2"/>
      <c r="CH464" s="15"/>
      <c r="CI464" s="31"/>
      <c r="CJ464" s="32"/>
      <c r="CK464" s="13"/>
      <c r="CL464" s="33"/>
      <c r="CM464" s="1"/>
      <c r="CN464" s="1"/>
      <c r="CO464" s="2"/>
      <c r="CP464" s="15"/>
      <c r="CQ464" s="31"/>
      <c r="CR464" s="32"/>
      <c r="CS464" s="13"/>
      <c r="CT464" s="33"/>
      <c r="CU464" s="1"/>
      <c r="CV464" s="1"/>
      <c r="CW464" s="2"/>
      <c r="CX464" s="15"/>
      <c r="CY464" s="31"/>
      <c r="CZ464" s="32"/>
      <c r="DA464" s="13"/>
      <c r="DB464" s="33"/>
      <c r="DC464" s="1"/>
      <c r="DD464" s="1"/>
      <c r="DE464" s="2"/>
      <c r="DF464" s="15"/>
      <c r="DG464" s="31"/>
      <c r="DH464" s="32"/>
      <c r="DI464" s="13"/>
      <c r="DJ464" s="33"/>
      <c r="DK464" s="1"/>
      <c r="DL464" s="1"/>
      <c r="DM464" s="2"/>
      <c r="DN464" s="15"/>
      <c r="DO464" s="31"/>
      <c r="DP464" s="32"/>
      <c r="DQ464" s="13"/>
      <c r="DR464" s="33"/>
      <c r="DS464" s="1"/>
      <c r="DT464" s="1"/>
      <c r="DU464" s="2"/>
      <c r="DV464" s="15"/>
      <c r="DW464" s="31"/>
      <c r="DX464" s="32"/>
      <c r="DY464" s="13"/>
      <c r="DZ464" s="33"/>
      <c r="EA464" s="1"/>
      <c r="EB464" s="1"/>
      <c r="EC464" s="2"/>
      <c r="ED464" s="15"/>
      <c r="EE464" s="31"/>
      <c r="EF464" s="32"/>
      <c r="EG464" s="13"/>
      <c r="EH464" s="33"/>
      <c r="EI464" s="1"/>
      <c r="EJ464" s="1"/>
      <c r="EK464" s="2"/>
      <c r="EL464" s="15"/>
      <c r="EM464" s="31"/>
      <c r="EN464" s="32"/>
      <c r="EO464" s="13"/>
      <c r="EP464" s="33"/>
      <c r="EQ464" s="1"/>
      <c r="ER464" s="1"/>
      <c r="ES464" s="2"/>
      <c r="ET464" s="15"/>
      <c r="EU464" s="31"/>
      <c r="EV464" s="32"/>
      <c r="EW464" s="13"/>
      <c r="EX464" s="33"/>
      <c r="EY464" s="1"/>
      <c r="EZ464" s="1"/>
      <c r="FA464" s="2"/>
      <c r="FB464" s="15"/>
      <c r="FC464" s="31"/>
      <c r="FD464" s="32"/>
      <c r="FE464" s="13"/>
      <c r="FF464" s="33"/>
      <c r="FG464" s="1"/>
      <c r="FH464" s="1"/>
      <c r="FI464" s="2"/>
      <c r="FJ464" s="15"/>
      <c r="FK464" s="31"/>
      <c r="FL464" s="32"/>
      <c r="FM464" s="13"/>
      <c r="FN464" s="33"/>
      <c r="FO464" s="1"/>
      <c r="FP464" s="1"/>
      <c r="FQ464" s="2"/>
      <c r="FR464" s="15"/>
      <c r="FS464" s="31"/>
      <c r="FT464" s="32"/>
      <c r="FU464" s="13"/>
      <c r="FV464" s="33"/>
      <c r="FW464" s="1"/>
      <c r="FX464" s="1"/>
      <c r="FY464" s="2"/>
      <c r="FZ464" s="15"/>
      <c r="GA464" s="31"/>
      <c r="GB464" s="32"/>
      <c r="GC464" s="13"/>
      <c r="GD464" s="33"/>
      <c r="GE464" s="1"/>
      <c r="GF464" s="1"/>
      <c r="GG464" s="2"/>
      <c r="GH464" s="15"/>
      <c r="GI464" s="31"/>
      <c r="GJ464" s="32"/>
      <c r="GK464" s="13"/>
      <c r="GL464" s="33"/>
      <c r="GM464" s="1"/>
      <c r="GN464" s="1"/>
      <c r="GO464" s="2"/>
      <c r="GP464" s="15"/>
      <c r="GQ464" s="31"/>
      <c r="GR464" s="32"/>
      <c r="GS464" s="13"/>
      <c r="GT464" s="33"/>
      <c r="GU464" s="1"/>
      <c r="GV464" s="1"/>
      <c r="GW464" s="2"/>
      <c r="GX464" s="15"/>
      <c r="GY464" s="31"/>
      <c r="GZ464" s="32"/>
      <c r="HA464" s="13"/>
      <c r="HB464" s="33"/>
      <c r="HC464" s="1"/>
      <c r="HD464" s="1"/>
      <c r="HE464" s="2"/>
      <c r="HF464" s="15"/>
      <c r="HG464" s="31"/>
      <c r="HH464" s="32"/>
      <c r="HI464" s="13"/>
      <c r="HJ464" s="33"/>
      <c r="HK464" s="1"/>
      <c r="HL464" s="1"/>
      <c r="HM464" s="2"/>
      <c r="HN464" s="15"/>
      <c r="HO464" s="31"/>
      <c r="HP464" s="32"/>
      <c r="HQ464" s="13"/>
      <c r="HR464" s="33"/>
      <c r="HS464" s="1"/>
      <c r="HT464" s="1"/>
      <c r="HU464" s="2"/>
      <c r="HV464" s="15"/>
      <c r="HW464" s="31"/>
      <c r="HX464" s="32"/>
      <c r="HY464" s="13"/>
      <c r="HZ464" s="33"/>
      <c r="IA464" s="1"/>
      <c r="IB464" s="1"/>
      <c r="IC464" s="2"/>
      <c r="ID464" s="15"/>
      <c r="IE464" s="31"/>
      <c r="IF464" s="32"/>
      <c r="IG464" s="13"/>
      <c r="IH464" s="33"/>
      <c r="II464" s="1"/>
      <c r="IJ464" s="1"/>
      <c r="IK464" s="2"/>
      <c r="IL464" s="15"/>
      <c r="IM464" s="31"/>
      <c r="IN464" s="32"/>
      <c r="IO464" s="13"/>
      <c r="IP464" s="33"/>
      <c r="IQ464" s="1"/>
      <c r="IR464" s="1"/>
      <c r="IS464" s="2"/>
      <c r="IT464" s="15"/>
      <c r="IU464" s="31"/>
      <c r="IV464" s="32"/>
    </row>
    <row r="465" spans="1:256" s="3" customFormat="1" ht="93.75" customHeight="1">
      <c r="A465" s="80">
        <v>73</v>
      </c>
      <c r="B465" s="95" t="s">
        <v>3</v>
      </c>
      <c r="C465" s="123">
        <v>5190</v>
      </c>
      <c r="D465" s="88">
        <v>0</v>
      </c>
      <c r="E465" s="122" t="s">
        <v>2</v>
      </c>
      <c r="F465" s="316"/>
      <c r="G465" s="98" t="s">
        <v>2009</v>
      </c>
      <c r="H465" s="105" t="s">
        <v>2078</v>
      </c>
      <c r="I465" s="30"/>
      <c r="J465" s="30"/>
      <c r="K465" s="30"/>
      <c r="L465" s="1"/>
      <c r="M465" s="2"/>
      <c r="N465" s="15"/>
      <c r="O465" s="31"/>
      <c r="P465" s="32"/>
      <c r="Q465" s="13"/>
      <c r="R465" s="33"/>
      <c r="S465" s="1"/>
      <c r="T465" s="1"/>
      <c r="U465" s="2"/>
      <c r="V465" s="15"/>
      <c r="W465" s="31"/>
      <c r="X465" s="32"/>
      <c r="Y465" s="13"/>
      <c r="Z465" s="33"/>
      <c r="AA465" s="1"/>
      <c r="AB465" s="1"/>
      <c r="AC465" s="2"/>
      <c r="AD465" s="15"/>
      <c r="AE465" s="31"/>
      <c r="AF465" s="32"/>
      <c r="AG465" s="13"/>
      <c r="AH465" s="33"/>
      <c r="AI465" s="1"/>
      <c r="AJ465" s="1"/>
      <c r="AK465" s="2"/>
      <c r="AL465" s="15"/>
      <c r="AM465" s="31"/>
      <c r="AN465" s="32"/>
      <c r="AO465" s="13"/>
      <c r="AP465" s="33"/>
      <c r="AQ465" s="1"/>
      <c r="AR465" s="1"/>
      <c r="AS465" s="2"/>
      <c r="AT465" s="15"/>
      <c r="AU465" s="31"/>
      <c r="AV465" s="32"/>
      <c r="AW465" s="13"/>
      <c r="AX465" s="33"/>
      <c r="AY465" s="1"/>
      <c r="AZ465" s="1"/>
      <c r="BA465" s="2"/>
      <c r="BB465" s="15"/>
      <c r="BC465" s="31"/>
      <c r="BD465" s="32"/>
      <c r="BE465" s="13"/>
      <c r="BF465" s="33"/>
      <c r="BG465" s="1"/>
      <c r="BH465" s="1"/>
      <c r="BI465" s="2"/>
      <c r="BJ465" s="15"/>
      <c r="BK465" s="31"/>
      <c r="BL465" s="32"/>
      <c r="BM465" s="13"/>
      <c r="BN465" s="33"/>
      <c r="BO465" s="1"/>
      <c r="BP465" s="1"/>
      <c r="BQ465" s="2"/>
      <c r="BR465" s="15"/>
      <c r="BS465" s="31"/>
      <c r="BT465" s="32"/>
      <c r="BU465" s="13"/>
      <c r="BV465" s="33"/>
      <c r="BW465" s="1"/>
      <c r="BX465" s="1"/>
      <c r="BY465" s="2"/>
      <c r="BZ465" s="15"/>
      <c r="CA465" s="31"/>
      <c r="CB465" s="32"/>
      <c r="CC465" s="13"/>
      <c r="CD465" s="33"/>
      <c r="CE465" s="1"/>
      <c r="CF465" s="1"/>
      <c r="CG465" s="2"/>
      <c r="CH465" s="15"/>
      <c r="CI465" s="31"/>
      <c r="CJ465" s="32"/>
      <c r="CK465" s="13"/>
      <c r="CL465" s="33"/>
      <c r="CM465" s="1"/>
      <c r="CN465" s="1"/>
      <c r="CO465" s="2"/>
      <c r="CP465" s="15"/>
      <c r="CQ465" s="31"/>
      <c r="CR465" s="32"/>
      <c r="CS465" s="13"/>
      <c r="CT465" s="33"/>
      <c r="CU465" s="1"/>
      <c r="CV465" s="1"/>
      <c r="CW465" s="2"/>
      <c r="CX465" s="15"/>
      <c r="CY465" s="31"/>
      <c r="CZ465" s="32"/>
      <c r="DA465" s="13"/>
      <c r="DB465" s="33"/>
      <c r="DC465" s="1"/>
      <c r="DD465" s="1"/>
      <c r="DE465" s="2"/>
      <c r="DF465" s="15"/>
      <c r="DG465" s="31"/>
      <c r="DH465" s="32"/>
      <c r="DI465" s="13"/>
      <c r="DJ465" s="33"/>
      <c r="DK465" s="1"/>
      <c r="DL465" s="1"/>
      <c r="DM465" s="2"/>
      <c r="DN465" s="15"/>
      <c r="DO465" s="31"/>
      <c r="DP465" s="32"/>
      <c r="DQ465" s="13"/>
      <c r="DR465" s="33"/>
      <c r="DS465" s="1"/>
      <c r="DT465" s="1"/>
      <c r="DU465" s="2"/>
      <c r="DV465" s="15"/>
      <c r="DW465" s="31"/>
      <c r="DX465" s="32"/>
      <c r="DY465" s="13"/>
      <c r="DZ465" s="33"/>
      <c r="EA465" s="1"/>
      <c r="EB465" s="1"/>
      <c r="EC465" s="2"/>
      <c r="ED465" s="15"/>
      <c r="EE465" s="31"/>
      <c r="EF465" s="32"/>
      <c r="EG465" s="13"/>
      <c r="EH465" s="33"/>
      <c r="EI465" s="1"/>
      <c r="EJ465" s="1"/>
      <c r="EK465" s="2"/>
      <c r="EL465" s="15"/>
      <c r="EM465" s="31"/>
      <c r="EN465" s="32"/>
      <c r="EO465" s="13"/>
      <c r="EP465" s="33"/>
      <c r="EQ465" s="1"/>
      <c r="ER465" s="1"/>
      <c r="ES465" s="2"/>
      <c r="ET465" s="15"/>
      <c r="EU465" s="31"/>
      <c r="EV465" s="32"/>
      <c r="EW465" s="13"/>
      <c r="EX465" s="33"/>
      <c r="EY465" s="1"/>
      <c r="EZ465" s="1"/>
      <c r="FA465" s="2"/>
      <c r="FB465" s="15"/>
      <c r="FC465" s="31"/>
      <c r="FD465" s="32"/>
      <c r="FE465" s="13"/>
      <c r="FF465" s="33"/>
      <c r="FG465" s="1"/>
      <c r="FH465" s="1"/>
      <c r="FI465" s="2"/>
      <c r="FJ465" s="15"/>
      <c r="FK465" s="31"/>
      <c r="FL465" s="32"/>
      <c r="FM465" s="13"/>
      <c r="FN465" s="33"/>
      <c r="FO465" s="1"/>
      <c r="FP465" s="1"/>
      <c r="FQ465" s="2"/>
      <c r="FR465" s="15"/>
      <c r="FS465" s="31"/>
      <c r="FT465" s="32"/>
      <c r="FU465" s="13"/>
      <c r="FV465" s="33"/>
      <c r="FW465" s="1"/>
      <c r="FX465" s="1"/>
      <c r="FY465" s="2"/>
      <c r="FZ465" s="15"/>
      <c r="GA465" s="31"/>
      <c r="GB465" s="32"/>
      <c r="GC465" s="13"/>
      <c r="GD465" s="33"/>
      <c r="GE465" s="1"/>
      <c r="GF465" s="1"/>
      <c r="GG465" s="2"/>
      <c r="GH465" s="15"/>
      <c r="GI465" s="31"/>
      <c r="GJ465" s="32"/>
      <c r="GK465" s="13"/>
      <c r="GL465" s="33"/>
      <c r="GM465" s="1"/>
      <c r="GN465" s="1"/>
      <c r="GO465" s="2"/>
      <c r="GP465" s="15"/>
      <c r="GQ465" s="31"/>
      <c r="GR465" s="32"/>
      <c r="GS465" s="13"/>
      <c r="GT465" s="33"/>
      <c r="GU465" s="1"/>
      <c r="GV465" s="1"/>
      <c r="GW465" s="2"/>
      <c r="GX465" s="15"/>
      <c r="GY465" s="31"/>
      <c r="GZ465" s="32"/>
      <c r="HA465" s="13"/>
      <c r="HB465" s="33"/>
      <c r="HC465" s="1"/>
      <c r="HD465" s="1"/>
      <c r="HE465" s="2"/>
      <c r="HF465" s="15"/>
      <c r="HG465" s="31"/>
      <c r="HH465" s="32"/>
      <c r="HI465" s="13"/>
      <c r="HJ465" s="33"/>
      <c r="HK465" s="1"/>
      <c r="HL465" s="1"/>
      <c r="HM465" s="2"/>
      <c r="HN465" s="15"/>
      <c r="HO465" s="31"/>
      <c r="HP465" s="32"/>
      <c r="HQ465" s="13"/>
      <c r="HR465" s="33"/>
      <c r="HS465" s="1"/>
      <c r="HT465" s="1"/>
      <c r="HU465" s="2"/>
      <c r="HV465" s="15"/>
      <c r="HW465" s="31"/>
      <c r="HX465" s="32"/>
      <c r="HY465" s="13"/>
      <c r="HZ465" s="33"/>
      <c r="IA465" s="1"/>
      <c r="IB465" s="1"/>
      <c r="IC465" s="2"/>
      <c r="ID465" s="15"/>
      <c r="IE465" s="31"/>
      <c r="IF465" s="32"/>
      <c r="IG465" s="13"/>
      <c r="IH465" s="33"/>
      <c r="II465" s="1"/>
      <c r="IJ465" s="1"/>
      <c r="IK465" s="2"/>
      <c r="IL465" s="15"/>
      <c r="IM465" s="31"/>
      <c r="IN465" s="32"/>
      <c r="IO465" s="13"/>
      <c r="IP465" s="33"/>
      <c r="IQ465" s="1"/>
      <c r="IR465" s="1"/>
      <c r="IS465" s="2"/>
      <c r="IT465" s="15"/>
      <c r="IU465" s="31"/>
      <c r="IV465" s="32"/>
    </row>
    <row r="466" spans="1:256" s="3" customFormat="1" ht="105.75" customHeight="1">
      <c r="A466" s="80">
        <v>74</v>
      </c>
      <c r="B466" s="95" t="s">
        <v>4</v>
      </c>
      <c r="C466" s="123">
        <v>21990</v>
      </c>
      <c r="D466" s="88">
        <v>0</v>
      </c>
      <c r="E466" s="122" t="s">
        <v>5</v>
      </c>
      <c r="F466" s="316"/>
      <c r="G466" s="98" t="s">
        <v>2009</v>
      </c>
      <c r="H466" s="105" t="s">
        <v>2078</v>
      </c>
      <c r="I466" s="30"/>
      <c r="J466" s="30"/>
      <c r="K466" s="30"/>
      <c r="L466" s="1"/>
      <c r="M466" s="2"/>
      <c r="N466" s="15"/>
      <c r="O466" s="31"/>
      <c r="P466" s="32"/>
      <c r="Q466" s="13"/>
      <c r="R466" s="33"/>
      <c r="S466" s="1"/>
      <c r="T466" s="1"/>
      <c r="U466" s="2"/>
      <c r="V466" s="15"/>
      <c r="W466" s="31"/>
      <c r="X466" s="32"/>
      <c r="Y466" s="13"/>
      <c r="Z466" s="33"/>
      <c r="AA466" s="1"/>
      <c r="AB466" s="1"/>
      <c r="AC466" s="2"/>
      <c r="AD466" s="15"/>
      <c r="AE466" s="31"/>
      <c r="AF466" s="32"/>
      <c r="AG466" s="13"/>
      <c r="AH466" s="33"/>
      <c r="AI466" s="1"/>
      <c r="AJ466" s="1"/>
      <c r="AK466" s="2"/>
      <c r="AL466" s="15"/>
      <c r="AM466" s="31"/>
      <c r="AN466" s="32"/>
      <c r="AO466" s="13"/>
      <c r="AP466" s="33"/>
      <c r="AQ466" s="1"/>
      <c r="AR466" s="1"/>
      <c r="AS466" s="2"/>
      <c r="AT466" s="15"/>
      <c r="AU466" s="31"/>
      <c r="AV466" s="32"/>
      <c r="AW466" s="13"/>
      <c r="AX466" s="33"/>
      <c r="AY466" s="1"/>
      <c r="AZ466" s="1"/>
      <c r="BA466" s="2"/>
      <c r="BB466" s="15"/>
      <c r="BC466" s="31"/>
      <c r="BD466" s="32"/>
      <c r="BE466" s="13"/>
      <c r="BF466" s="33"/>
      <c r="BG466" s="1"/>
      <c r="BH466" s="1"/>
      <c r="BI466" s="2"/>
      <c r="BJ466" s="15"/>
      <c r="BK466" s="31"/>
      <c r="BL466" s="32"/>
      <c r="BM466" s="13"/>
      <c r="BN466" s="33"/>
      <c r="BO466" s="1"/>
      <c r="BP466" s="1"/>
      <c r="BQ466" s="2"/>
      <c r="BR466" s="15"/>
      <c r="BS466" s="31"/>
      <c r="BT466" s="32"/>
      <c r="BU466" s="13"/>
      <c r="BV466" s="33"/>
      <c r="BW466" s="1"/>
      <c r="BX466" s="1"/>
      <c r="BY466" s="2"/>
      <c r="BZ466" s="15"/>
      <c r="CA466" s="31"/>
      <c r="CB466" s="32"/>
      <c r="CC466" s="13"/>
      <c r="CD466" s="33"/>
      <c r="CE466" s="1"/>
      <c r="CF466" s="1"/>
      <c r="CG466" s="2"/>
      <c r="CH466" s="15"/>
      <c r="CI466" s="31"/>
      <c r="CJ466" s="32"/>
      <c r="CK466" s="13"/>
      <c r="CL466" s="33"/>
      <c r="CM466" s="1"/>
      <c r="CN466" s="1"/>
      <c r="CO466" s="2"/>
      <c r="CP466" s="15"/>
      <c r="CQ466" s="31"/>
      <c r="CR466" s="32"/>
      <c r="CS466" s="13"/>
      <c r="CT466" s="33"/>
      <c r="CU466" s="1"/>
      <c r="CV466" s="1"/>
      <c r="CW466" s="2"/>
      <c r="CX466" s="15"/>
      <c r="CY466" s="31"/>
      <c r="CZ466" s="32"/>
      <c r="DA466" s="13"/>
      <c r="DB466" s="33"/>
      <c r="DC466" s="1"/>
      <c r="DD466" s="1"/>
      <c r="DE466" s="2"/>
      <c r="DF466" s="15"/>
      <c r="DG466" s="31"/>
      <c r="DH466" s="32"/>
      <c r="DI466" s="13"/>
      <c r="DJ466" s="33"/>
      <c r="DK466" s="1"/>
      <c r="DL466" s="1"/>
      <c r="DM466" s="2"/>
      <c r="DN466" s="15"/>
      <c r="DO466" s="31"/>
      <c r="DP466" s="32"/>
      <c r="DQ466" s="13"/>
      <c r="DR466" s="33"/>
      <c r="DS466" s="1"/>
      <c r="DT466" s="1"/>
      <c r="DU466" s="2"/>
      <c r="DV466" s="15"/>
      <c r="DW466" s="31"/>
      <c r="DX466" s="32"/>
      <c r="DY466" s="13"/>
      <c r="DZ466" s="33"/>
      <c r="EA466" s="1"/>
      <c r="EB466" s="1"/>
      <c r="EC466" s="2"/>
      <c r="ED466" s="15"/>
      <c r="EE466" s="31"/>
      <c r="EF466" s="32"/>
      <c r="EG466" s="13"/>
      <c r="EH466" s="33"/>
      <c r="EI466" s="1"/>
      <c r="EJ466" s="1"/>
      <c r="EK466" s="2"/>
      <c r="EL466" s="15"/>
      <c r="EM466" s="31"/>
      <c r="EN466" s="32"/>
      <c r="EO466" s="13"/>
      <c r="EP466" s="33"/>
      <c r="EQ466" s="1"/>
      <c r="ER466" s="1"/>
      <c r="ES466" s="2"/>
      <c r="ET466" s="15"/>
      <c r="EU466" s="31"/>
      <c r="EV466" s="32"/>
      <c r="EW466" s="13"/>
      <c r="EX466" s="33"/>
      <c r="EY466" s="1"/>
      <c r="EZ466" s="1"/>
      <c r="FA466" s="2"/>
      <c r="FB466" s="15"/>
      <c r="FC466" s="31"/>
      <c r="FD466" s="32"/>
      <c r="FE466" s="13"/>
      <c r="FF466" s="33"/>
      <c r="FG466" s="1"/>
      <c r="FH466" s="1"/>
      <c r="FI466" s="2"/>
      <c r="FJ466" s="15"/>
      <c r="FK466" s="31"/>
      <c r="FL466" s="32"/>
      <c r="FM466" s="13"/>
      <c r="FN466" s="33"/>
      <c r="FO466" s="1"/>
      <c r="FP466" s="1"/>
      <c r="FQ466" s="2"/>
      <c r="FR466" s="15"/>
      <c r="FS466" s="31"/>
      <c r="FT466" s="32"/>
      <c r="FU466" s="13"/>
      <c r="FV466" s="33"/>
      <c r="FW466" s="1"/>
      <c r="FX466" s="1"/>
      <c r="FY466" s="2"/>
      <c r="FZ466" s="15"/>
      <c r="GA466" s="31"/>
      <c r="GB466" s="32"/>
      <c r="GC466" s="13"/>
      <c r="GD466" s="33"/>
      <c r="GE466" s="1"/>
      <c r="GF466" s="1"/>
      <c r="GG466" s="2"/>
      <c r="GH466" s="15"/>
      <c r="GI466" s="31"/>
      <c r="GJ466" s="32"/>
      <c r="GK466" s="13"/>
      <c r="GL466" s="33"/>
      <c r="GM466" s="1"/>
      <c r="GN466" s="1"/>
      <c r="GO466" s="2"/>
      <c r="GP466" s="15"/>
      <c r="GQ466" s="31"/>
      <c r="GR466" s="32"/>
      <c r="GS466" s="13"/>
      <c r="GT466" s="33"/>
      <c r="GU466" s="1"/>
      <c r="GV466" s="1"/>
      <c r="GW466" s="2"/>
      <c r="GX466" s="15"/>
      <c r="GY466" s="31"/>
      <c r="GZ466" s="32"/>
      <c r="HA466" s="13"/>
      <c r="HB466" s="33"/>
      <c r="HC466" s="1"/>
      <c r="HD466" s="1"/>
      <c r="HE466" s="2"/>
      <c r="HF466" s="15"/>
      <c r="HG466" s="31"/>
      <c r="HH466" s="32"/>
      <c r="HI466" s="13"/>
      <c r="HJ466" s="33"/>
      <c r="HK466" s="1"/>
      <c r="HL466" s="1"/>
      <c r="HM466" s="2"/>
      <c r="HN466" s="15"/>
      <c r="HO466" s="31"/>
      <c r="HP466" s="32"/>
      <c r="HQ466" s="13"/>
      <c r="HR466" s="33"/>
      <c r="HS466" s="1"/>
      <c r="HT466" s="1"/>
      <c r="HU466" s="2"/>
      <c r="HV466" s="15"/>
      <c r="HW466" s="31"/>
      <c r="HX466" s="32"/>
      <c r="HY466" s="13"/>
      <c r="HZ466" s="33"/>
      <c r="IA466" s="1"/>
      <c r="IB466" s="1"/>
      <c r="IC466" s="2"/>
      <c r="ID466" s="15"/>
      <c r="IE466" s="31"/>
      <c r="IF466" s="32"/>
      <c r="IG466" s="13"/>
      <c r="IH466" s="33"/>
      <c r="II466" s="1"/>
      <c r="IJ466" s="1"/>
      <c r="IK466" s="2"/>
      <c r="IL466" s="15"/>
      <c r="IM466" s="31"/>
      <c r="IN466" s="32"/>
      <c r="IO466" s="13"/>
      <c r="IP466" s="33"/>
      <c r="IQ466" s="1"/>
      <c r="IR466" s="1"/>
      <c r="IS466" s="2"/>
      <c r="IT466" s="15"/>
      <c r="IU466" s="31"/>
      <c r="IV466" s="32"/>
    </row>
    <row r="467" spans="1:256" s="3" customFormat="1" ht="143.25" customHeight="1">
      <c r="A467" s="80">
        <v>75</v>
      </c>
      <c r="B467" s="95" t="s">
        <v>6</v>
      </c>
      <c r="C467" s="123">
        <v>3520</v>
      </c>
      <c r="D467" s="88">
        <v>0</v>
      </c>
      <c r="E467" s="122" t="s">
        <v>5</v>
      </c>
      <c r="F467" s="316"/>
      <c r="G467" s="98" t="s">
        <v>2009</v>
      </c>
      <c r="H467" s="105" t="s">
        <v>2078</v>
      </c>
      <c r="I467" s="30"/>
      <c r="J467" s="30"/>
      <c r="K467" s="30"/>
      <c r="L467" s="1"/>
      <c r="M467" s="2"/>
      <c r="N467" s="15"/>
      <c r="O467" s="31"/>
      <c r="P467" s="32"/>
      <c r="Q467" s="13"/>
      <c r="R467" s="33"/>
      <c r="S467" s="1"/>
      <c r="T467" s="1"/>
      <c r="U467" s="2"/>
      <c r="V467" s="15"/>
      <c r="W467" s="31"/>
      <c r="X467" s="32"/>
      <c r="Y467" s="13"/>
      <c r="Z467" s="33"/>
      <c r="AA467" s="1"/>
      <c r="AB467" s="1"/>
      <c r="AC467" s="2"/>
      <c r="AD467" s="15"/>
      <c r="AE467" s="31"/>
      <c r="AF467" s="32"/>
      <c r="AG467" s="13"/>
      <c r="AH467" s="33"/>
      <c r="AI467" s="1"/>
      <c r="AJ467" s="1"/>
      <c r="AK467" s="2"/>
      <c r="AL467" s="15"/>
      <c r="AM467" s="31"/>
      <c r="AN467" s="32"/>
      <c r="AO467" s="13"/>
      <c r="AP467" s="33"/>
      <c r="AQ467" s="1"/>
      <c r="AR467" s="1"/>
      <c r="AS467" s="2"/>
      <c r="AT467" s="15"/>
      <c r="AU467" s="31"/>
      <c r="AV467" s="32"/>
      <c r="AW467" s="13"/>
      <c r="AX467" s="33"/>
      <c r="AY467" s="1"/>
      <c r="AZ467" s="1"/>
      <c r="BA467" s="2"/>
      <c r="BB467" s="15"/>
      <c r="BC467" s="31"/>
      <c r="BD467" s="32"/>
      <c r="BE467" s="13"/>
      <c r="BF467" s="33"/>
      <c r="BG467" s="1"/>
      <c r="BH467" s="1"/>
      <c r="BI467" s="2"/>
      <c r="BJ467" s="15"/>
      <c r="BK467" s="31"/>
      <c r="BL467" s="32"/>
      <c r="BM467" s="13"/>
      <c r="BN467" s="33"/>
      <c r="BO467" s="1"/>
      <c r="BP467" s="1"/>
      <c r="BQ467" s="2"/>
      <c r="BR467" s="15"/>
      <c r="BS467" s="31"/>
      <c r="BT467" s="32"/>
      <c r="BU467" s="13"/>
      <c r="BV467" s="33"/>
      <c r="BW467" s="1"/>
      <c r="BX467" s="1"/>
      <c r="BY467" s="2"/>
      <c r="BZ467" s="15"/>
      <c r="CA467" s="31"/>
      <c r="CB467" s="32"/>
      <c r="CC467" s="13"/>
      <c r="CD467" s="33"/>
      <c r="CE467" s="1"/>
      <c r="CF467" s="1"/>
      <c r="CG467" s="2"/>
      <c r="CH467" s="15"/>
      <c r="CI467" s="31"/>
      <c r="CJ467" s="32"/>
      <c r="CK467" s="13"/>
      <c r="CL467" s="33"/>
      <c r="CM467" s="1"/>
      <c r="CN467" s="1"/>
      <c r="CO467" s="2"/>
      <c r="CP467" s="15"/>
      <c r="CQ467" s="31"/>
      <c r="CR467" s="32"/>
      <c r="CS467" s="13"/>
      <c r="CT467" s="33"/>
      <c r="CU467" s="1"/>
      <c r="CV467" s="1"/>
      <c r="CW467" s="2"/>
      <c r="CX467" s="15"/>
      <c r="CY467" s="31"/>
      <c r="CZ467" s="32"/>
      <c r="DA467" s="13"/>
      <c r="DB467" s="33"/>
      <c r="DC467" s="1"/>
      <c r="DD467" s="1"/>
      <c r="DE467" s="2"/>
      <c r="DF467" s="15"/>
      <c r="DG467" s="31"/>
      <c r="DH467" s="32"/>
      <c r="DI467" s="13"/>
      <c r="DJ467" s="33"/>
      <c r="DK467" s="1"/>
      <c r="DL467" s="1"/>
      <c r="DM467" s="2"/>
      <c r="DN467" s="15"/>
      <c r="DO467" s="31"/>
      <c r="DP467" s="32"/>
      <c r="DQ467" s="13"/>
      <c r="DR467" s="33"/>
      <c r="DS467" s="1"/>
      <c r="DT467" s="1"/>
      <c r="DU467" s="2"/>
      <c r="DV467" s="15"/>
      <c r="DW467" s="31"/>
      <c r="DX467" s="32"/>
      <c r="DY467" s="13"/>
      <c r="DZ467" s="33"/>
      <c r="EA467" s="1"/>
      <c r="EB467" s="1"/>
      <c r="EC467" s="2"/>
      <c r="ED467" s="15"/>
      <c r="EE467" s="31"/>
      <c r="EF467" s="32"/>
      <c r="EG467" s="13"/>
      <c r="EH467" s="33"/>
      <c r="EI467" s="1"/>
      <c r="EJ467" s="1"/>
      <c r="EK467" s="2"/>
      <c r="EL467" s="15"/>
      <c r="EM467" s="31"/>
      <c r="EN467" s="32"/>
      <c r="EO467" s="13"/>
      <c r="EP467" s="33"/>
      <c r="EQ467" s="1"/>
      <c r="ER467" s="1"/>
      <c r="ES467" s="2"/>
      <c r="ET467" s="15"/>
      <c r="EU467" s="31"/>
      <c r="EV467" s="32"/>
      <c r="EW467" s="13"/>
      <c r="EX467" s="33"/>
      <c r="EY467" s="1"/>
      <c r="EZ467" s="1"/>
      <c r="FA467" s="2"/>
      <c r="FB467" s="15"/>
      <c r="FC467" s="31"/>
      <c r="FD467" s="32"/>
      <c r="FE467" s="13"/>
      <c r="FF467" s="33"/>
      <c r="FG467" s="1"/>
      <c r="FH467" s="1"/>
      <c r="FI467" s="2"/>
      <c r="FJ467" s="15"/>
      <c r="FK467" s="31"/>
      <c r="FL467" s="32"/>
      <c r="FM467" s="13"/>
      <c r="FN467" s="33"/>
      <c r="FO467" s="1"/>
      <c r="FP467" s="1"/>
      <c r="FQ467" s="2"/>
      <c r="FR467" s="15"/>
      <c r="FS467" s="31"/>
      <c r="FT467" s="32"/>
      <c r="FU467" s="13"/>
      <c r="FV467" s="33"/>
      <c r="FW467" s="1"/>
      <c r="FX467" s="1"/>
      <c r="FY467" s="2"/>
      <c r="FZ467" s="15"/>
      <c r="GA467" s="31"/>
      <c r="GB467" s="32"/>
      <c r="GC467" s="13"/>
      <c r="GD467" s="33"/>
      <c r="GE467" s="1"/>
      <c r="GF467" s="1"/>
      <c r="GG467" s="2"/>
      <c r="GH467" s="15"/>
      <c r="GI467" s="31"/>
      <c r="GJ467" s="32"/>
      <c r="GK467" s="13"/>
      <c r="GL467" s="33"/>
      <c r="GM467" s="1"/>
      <c r="GN467" s="1"/>
      <c r="GO467" s="2"/>
      <c r="GP467" s="15"/>
      <c r="GQ467" s="31"/>
      <c r="GR467" s="32"/>
      <c r="GS467" s="13"/>
      <c r="GT467" s="33"/>
      <c r="GU467" s="1"/>
      <c r="GV467" s="1"/>
      <c r="GW467" s="2"/>
      <c r="GX467" s="15"/>
      <c r="GY467" s="31"/>
      <c r="GZ467" s="32"/>
      <c r="HA467" s="13"/>
      <c r="HB467" s="33"/>
      <c r="HC467" s="1"/>
      <c r="HD467" s="1"/>
      <c r="HE467" s="2"/>
      <c r="HF467" s="15"/>
      <c r="HG467" s="31"/>
      <c r="HH467" s="32"/>
      <c r="HI467" s="13"/>
      <c r="HJ467" s="33"/>
      <c r="HK467" s="1"/>
      <c r="HL467" s="1"/>
      <c r="HM467" s="2"/>
      <c r="HN467" s="15"/>
      <c r="HO467" s="31"/>
      <c r="HP467" s="32"/>
      <c r="HQ467" s="13"/>
      <c r="HR467" s="33"/>
      <c r="HS467" s="1"/>
      <c r="HT467" s="1"/>
      <c r="HU467" s="2"/>
      <c r="HV467" s="15"/>
      <c r="HW467" s="31"/>
      <c r="HX467" s="32"/>
      <c r="HY467" s="13"/>
      <c r="HZ467" s="33"/>
      <c r="IA467" s="1"/>
      <c r="IB467" s="1"/>
      <c r="IC467" s="2"/>
      <c r="ID467" s="15"/>
      <c r="IE467" s="31"/>
      <c r="IF467" s="32"/>
      <c r="IG467" s="13"/>
      <c r="IH467" s="33"/>
      <c r="II467" s="1"/>
      <c r="IJ467" s="1"/>
      <c r="IK467" s="2"/>
      <c r="IL467" s="15"/>
      <c r="IM467" s="31"/>
      <c r="IN467" s="32"/>
      <c r="IO467" s="13"/>
      <c r="IP467" s="33"/>
      <c r="IQ467" s="1"/>
      <c r="IR467" s="1"/>
      <c r="IS467" s="2"/>
      <c r="IT467" s="15"/>
      <c r="IU467" s="31"/>
      <c r="IV467" s="32"/>
    </row>
    <row r="468" spans="1:256" s="3" customFormat="1" ht="117" customHeight="1">
      <c r="A468" s="80">
        <v>76</v>
      </c>
      <c r="B468" s="95" t="s">
        <v>6</v>
      </c>
      <c r="C468" s="123">
        <v>3520</v>
      </c>
      <c r="D468" s="88">
        <v>0</v>
      </c>
      <c r="E468" s="122" t="s">
        <v>5</v>
      </c>
      <c r="F468" s="316"/>
      <c r="G468" s="98" t="s">
        <v>2009</v>
      </c>
      <c r="H468" s="105" t="s">
        <v>2078</v>
      </c>
      <c r="I468" s="30"/>
      <c r="J468" s="30"/>
      <c r="K468" s="30"/>
      <c r="L468" s="1"/>
      <c r="M468" s="2"/>
      <c r="N468" s="15"/>
      <c r="O468" s="31"/>
      <c r="P468" s="32"/>
      <c r="Q468" s="13"/>
      <c r="R468" s="33"/>
      <c r="S468" s="1"/>
      <c r="T468" s="1"/>
      <c r="U468" s="2"/>
      <c r="V468" s="15"/>
      <c r="W468" s="31"/>
      <c r="X468" s="32"/>
      <c r="Y468" s="13"/>
      <c r="Z468" s="33"/>
      <c r="AA468" s="1"/>
      <c r="AB468" s="1"/>
      <c r="AC468" s="2"/>
      <c r="AD468" s="15"/>
      <c r="AE468" s="31"/>
      <c r="AF468" s="32"/>
      <c r="AG468" s="13"/>
      <c r="AH468" s="33"/>
      <c r="AI468" s="1"/>
      <c r="AJ468" s="1"/>
      <c r="AK468" s="2"/>
      <c r="AL468" s="15"/>
      <c r="AM468" s="31"/>
      <c r="AN468" s="32"/>
      <c r="AO468" s="13"/>
      <c r="AP468" s="33"/>
      <c r="AQ468" s="1"/>
      <c r="AR468" s="1"/>
      <c r="AS468" s="2"/>
      <c r="AT468" s="15"/>
      <c r="AU468" s="31"/>
      <c r="AV468" s="32"/>
      <c r="AW468" s="13"/>
      <c r="AX468" s="33"/>
      <c r="AY468" s="1"/>
      <c r="AZ468" s="1"/>
      <c r="BA468" s="2"/>
      <c r="BB468" s="15"/>
      <c r="BC468" s="31"/>
      <c r="BD468" s="32"/>
      <c r="BE468" s="13"/>
      <c r="BF468" s="33"/>
      <c r="BG468" s="1"/>
      <c r="BH468" s="1"/>
      <c r="BI468" s="2"/>
      <c r="BJ468" s="15"/>
      <c r="BK468" s="31"/>
      <c r="BL468" s="32"/>
      <c r="BM468" s="13"/>
      <c r="BN468" s="33"/>
      <c r="BO468" s="1"/>
      <c r="BP468" s="1"/>
      <c r="BQ468" s="2"/>
      <c r="BR468" s="15"/>
      <c r="BS468" s="31"/>
      <c r="BT468" s="32"/>
      <c r="BU468" s="13"/>
      <c r="BV468" s="33"/>
      <c r="BW468" s="1"/>
      <c r="BX468" s="1"/>
      <c r="BY468" s="2"/>
      <c r="BZ468" s="15"/>
      <c r="CA468" s="31"/>
      <c r="CB468" s="32"/>
      <c r="CC468" s="13"/>
      <c r="CD468" s="33"/>
      <c r="CE468" s="1"/>
      <c r="CF468" s="1"/>
      <c r="CG468" s="2"/>
      <c r="CH468" s="15"/>
      <c r="CI468" s="31"/>
      <c r="CJ468" s="32"/>
      <c r="CK468" s="13"/>
      <c r="CL468" s="33"/>
      <c r="CM468" s="1"/>
      <c r="CN468" s="1"/>
      <c r="CO468" s="2"/>
      <c r="CP468" s="15"/>
      <c r="CQ468" s="31"/>
      <c r="CR468" s="32"/>
      <c r="CS468" s="13"/>
      <c r="CT468" s="33"/>
      <c r="CU468" s="1"/>
      <c r="CV468" s="1"/>
      <c r="CW468" s="2"/>
      <c r="CX468" s="15"/>
      <c r="CY468" s="31"/>
      <c r="CZ468" s="32"/>
      <c r="DA468" s="13"/>
      <c r="DB468" s="33"/>
      <c r="DC468" s="1"/>
      <c r="DD468" s="1"/>
      <c r="DE468" s="2"/>
      <c r="DF468" s="15"/>
      <c r="DG468" s="31"/>
      <c r="DH468" s="32"/>
      <c r="DI468" s="13"/>
      <c r="DJ468" s="33"/>
      <c r="DK468" s="1"/>
      <c r="DL468" s="1"/>
      <c r="DM468" s="2"/>
      <c r="DN468" s="15"/>
      <c r="DO468" s="31"/>
      <c r="DP468" s="32"/>
      <c r="DQ468" s="13"/>
      <c r="DR468" s="33"/>
      <c r="DS468" s="1"/>
      <c r="DT468" s="1"/>
      <c r="DU468" s="2"/>
      <c r="DV468" s="15"/>
      <c r="DW468" s="31"/>
      <c r="DX468" s="32"/>
      <c r="DY468" s="13"/>
      <c r="DZ468" s="33"/>
      <c r="EA468" s="1"/>
      <c r="EB468" s="1"/>
      <c r="EC468" s="2"/>
      <c r="ED468" s="15"/>
      <c r="EE468" s="31"/>
      <c r="EF468" s="32"/>
      <c r="EG468" s="13"/>
      <c r="EH468" s="33"/>
      <c r="EI468" s="1"/>
      <c r="EJ468" s="1"/>
      <c r="EK468" s="2"/>
      <c r="EL468" s="15"/>
      <c r="EM468" s="31"/>
      <c r="EN468" s="32"/>
      <c r="EO468" s="13"/>
      <c r="EP468" s="33"/>
      <c r="EQ468" s="1"/>
      <c r="ER468" s="1"/>
      <c r="ES468" s="2"/>
      <c r="ET468" s="15"/>
      <c r="EU468" s="31"/>
      <c r="EV468" s="32"/>
      <c r="EW468" s="13"/>
      <c r="EX468" s="33"/>
      <c r="EY468" s="1"/>
      <c r="EZ468" s="1"/>
      <c r="FA468" s="2"/>
      <c r="FB468" s="15"/>
      <c r="FC468" s="31"/>
      <c r="FD468" s="32"/>
      <c r="FE468" s="13"/>
      <c r="FF468" s="33"/>
      <c r="FG468" s="1"/>
      <c r="FH468" s="1"/>
      <c r="FI468" s="2"/>
      <c r="FJ468" s="15"/>
      <c r="FK468" s="31"/>
      <c r="FL468" s="32"/>
      <c r="FM468" s="13"/>
      <c r="FN468" s="33"/>
      <c r="FO468" s="1"/>
      <c r="FP468" s="1"/>
      <c r="FQ468" s="2"/>
      <c r="FR468" s="15"/>
      <c r="FS468" s="31"/>
      <c r="FT468" s="32"/>
      <c r="FU468" s="13"/>
      <c r="FV468" s="33"/>
      <c r="FW468" s="1"/>
      <c r="FX468" s="1"/>
      <c r="FY468" s="2"/>
      <c r="FZ468" s="15"/>
      <c r="GA468" s="31"/>
      <c r="GB468" s="32"/>
      <c r="GC468" s="13"/>
      <c r="GD468" s="33"/>
      <c r="GE468" s="1"/>
      <c r="GF468" s="1"/>
      <c r="GG468" s="2"/>
      <c r="GH468" s="15"/>
      <c r="GI468" s="31"/>
      <c r="GJ468" s="32"/>
      <c r="GK468" s="13"/>
      <c r="GL468" s="33"/>
      <c r="GM468" s="1"/>
      <c r="GN468" s="1"/>
      <c r="GO468" s="2"/>
      <c r="GP468" s="15"/>
      <c r="GQ468" s="31"/>
      <c r="GR468" s="32"/>
      <c r="GS468" s="13"/>
      <c r="GT468" s="33"/>
      <c r="GU468" s="1"/>
      <c r="GV468" s="1"/>
      <c r="GW468" s="2"/>
      <c r="GX468" s="15"/>
      <c r="GY468" s="31"/>
      <c r="GZ468" s="32"/>
      <c r="HA468" s="13"/>
      <c r="HB468" s="33"/>
      <c r="HC468" s="1"/>
      <c r="HD468" s="1"/>
      <c r="HE468" s="2"/>
      <c r="HF468" s="15"/>
      <c r="HG468" s="31"/>
      <c r="HH468" s="32"/>
      <c r="HI468" s="13"/>
      <c r="HJ468" s="33"/>
      <c r="HK468" s="1"/>
      <c r="HL468" s="1"/>
      <c r="HM468" s="2"/>
      <c r="HN468" s="15"/>
      <c r="HO468" s="31"/>
      <c r="HP468" s="32"/>
      <c r="HQ468" s="13"/>
      <c r="HR468" s="33"/>
      <c r="HS468" s="1"/>
      <c r="HT468" s="1"/>
      <c r="HU468" s="2"/>
      <c r="HV468" s="15"/>
      <c r="HW468" s="31"/>
      <c r="HX468" s="32"/>
      <c r="HY468" s="13"/>
      <c r="HZ468" s="33"/>
      <c r="IA468" s="1"/>
      <c r="IB468" s="1"/>
      <c r="IC468" s="2"/>
      <c r="ID468" s="15"/>
      <c r="IE468" s="31"/>
      <c r="IF468" s="32"/>
      <c r="IG468" s="13"/>
      <c r="IH468" s="33"/>
      <c r="II468" s="1"/>
      <c r="IJ468" s="1"/>
      <c r="IK468" s="2"/>
      <c r="IL468" s="15"/>
      <c r="IM468" s="31"/>
      <c r="IN468" s="32"/>
      <c r="IO468" s="13"/>
      <c r="IP468" s="33"/>
      <c r="IQ468" s="1"/>
      <c r="IR468" s="1"/>
      <c r="IS468" s="2"/>
      <c r="IT468" s="15"/>
      <c r="IU468" s="31"/>
      <c r="IV468" s="32"/>
    </row>
    <row r="469" spans="1:256" s="3" customFormat="1" ht="112.5" customHeight="1">
      <c r="A469" s="80">
        <v>77</v>
      </c>
      <c r="B469" s="95" t="s">
        <v>7</v>
      </c>
      <c r="C469" s="123">
        <v>20980</v>
      </c>
      <c r="D469" s="88">
        <v>0</v>
      </c>
      <c r="E469" s="122" t="s">
        <v>5</v>
      </c>
      <c r="F469" s="316"/>
      <c r="G469" s="98" t="s">
        <v>2009</v>
      </c>
      <c r="H469" s="105" t="s">
        <v>2078</v>
      </c>
      <c r="I469" s="30"/>
      <c r="J469" s="30"/>
      <c r="K469" s="30"/>
      <c r="L469" s="1"/>
      <c r="M469" s="2"/>
      <c r="N469" s="15"/>
      <c r="O469" s="31"/>
      <c r="P469" s="32"/>
      <c r="Q469" s="13"/>
      <c r="R469" s="33"/>
      <c r="S469" s="1"/>
      <c r="T469" s="1"/>
      <c r="U469" s="2"/>
      <c r="V469" s="15"/>
      <c r="W469" s="31"/>
      <c r="X469" s="32"/>
      <c r="Y469" s="13"/>
      <c r="Z469" s="33"/>
      <c r="AA469" s="1"/>
      <c r="AB469" s="1"/>
      <c r="AC469" s="2"/>
      <c r="AD469" s="15"/>
      <c r="AE469" s="31"/>
      <c r="AF469" s="32"/>
      <c r="AG469" s="13"/>
      <c r="AH469" s="33"/>
      <c r="AI469" s="1"/>
      <c r="AJ469" s="1"/>
      <c r="AK469" s="2"/>
      <c r="AL469" s="15"/>
      <c r="AM469" s="31"/>
      <c r="AN469" s="32"/>
      <c r="AO469" s="13"/>
      <c r="AP469" s="33"/>
      <c r="AQ469" s="1"/>
      <c r="AR469" s="1"/>
      <c r="AS469" s="2"/>
      <c r="AT469" s="15"/>
      <c r="AU469" s="31"/>
      <c r="AV469" s="32"/>
      <c r="AW469" s="13"/>
      <c r="AX469" s="33"/>
      <c r="AY469" s="1"/>
      <c r="AZ469" s="1"/>
      <c r="BA469" s="2"/>
      <c r="BB469" s="15"/>
      <c r="BC469" s="31"/>
      <c r="BD469" s="32"/>
      <c r="BE469" s="13"/>
      <c r="BF469" s="33"/>
      <c r="BG469" s="1"/>
      <c r="BH469" s="1"/>
      <c r="BI469" s="2"/>
      <c r="BJ469" s="15"/>
      <c r="BK469" s="31"/>
      <c r="BL469" s="32"/>
      <c r="BM469" s="13"/>
      <c r="BN469" s="33"/>
      <c r="BO469" s="1"/>
      <c r="BP469" s="1"/>
      <c r="BQ469" s="2"/>
      <c r="BR469" s="15"/>
      <c r="BS469" s="31"/>
      <c r="BT469" s="32"/>
      <c r="BU469" s="13"/>
      <c r="BV469" s="33"/>
      <c r="BW469" s="1"/>
      <c r="BX469" s="1"/>
      <c r="BY469" s="2"/>
      <c r="BZ469" s="15"/>
      <c r="CA469" s="31"/>
      <c r="CB469" s="32"/>
      <c r="CC469" s="13"/>
      <c r="CD469" s="33"/>
      <c r="CE469" s="1"/>
      <c r="CF469" s="1"/>
      <c r="CG469" s="2"/>
      <c r="CH469" s="15"/>
      <c r="CI469" s="31"/>
      <c r="CJ469" s="32"/>
      <c r="CK469" s="13"/>
      <c r="CL469" s="33"/>
      <c r="CM469" s="1"/>
      <c r="CN469" s="1"/>
      <c r="CO469" s="2"/>
      <c r="CP469" s="15"/>
      <c r="CQ469" s="31"/>
      <c r="CR469" s="32"/>
      <c r="CS469" s="13"/>
      <c r="CT469" s="33"/>
      <c r="CU469" s="1"/>
      <c r="CV469" s="1"/>
      <c r="CW469" s="2"/>
      <c r="CX469" s="15"/>
      <c r="CY469" s="31"/>
      <c r="CZ469" s="32"/>
      <c r="DA469" s="13"/>
      <c r="DB469" s="33"/>
      <c r="DC469" s="1"/>
      <c r="DD469" s="1"/>
      <c r="DE469" s="2"/>
      <c r="DF469" s="15"/>
      <c r="DG469" s="31"/>
      <c r="DH469" s="32"/>
      <c r="DI469" s="13"/>
      <c r="DJ469" s="33"/>
      <c r="DK469" s="1"/>
      <c r="DL469" s="1"/>
      <c r="DM469" s="2"/>
      <c r="DN469" s="15"/>
      <c r="DO469" s="31"/>
      <c r="DP469" s="32"/>
      <c r="DQ469" s="13"/>
      <c r="DR469" s="33"/>
      <c r="DS469" s="1"/>
      <c r="DT469" s="1"/>
      <c r="DU469" s="2"/>
      <c r="DV469" s="15"/>
      <c r="DW469" s="31"/>
      <c r="DX469" s="32"/>
      <c r="DY469" s="13"/>
      <c r="DZ469" s="33"/>
      <c r="EA469" s="1"/>
      <c r="EB469" s="1"/>
      <c r="EC469" s="2"/>
      <c r="ED469" s="15"/>
      <c r="EE469" s="31"/>
      <c r="EF469" s="32"/>
      <c r="EG469" s="13"/>
      <c r="EH469" s="33"/>
      <c r="EI469" s="1"/>
      <c r="EJ469" s="1"/>
      <c r="EK469" s="2"/>
      <c r="EL469" s="15"/>
      <c r="EM469" s="31"/>
      <c r="EN469" s="32"/>
      <c r="EO469" s="13"/>
      <c r="EP469" s="33"/>
      <c r="EQ469" s="1"/>
      <c r="ER469" s="1"/>
      <c r="ES469" s="2"/>
      <c r="ET469" s="15"/>
      <c r="EU469" s="31"/>
      <c r="EV469" s="32"/>
      <c r="EW469" s="13"/>
      <c r="EX469" s="33"/>
      <c r="EY469" s="1"/>
      <c r="EZ469" s="1"/>
      <c r="FA469" s="2"/>
      <c r="FB469" s="15"/>
      <c r="FC469" s="31"/>
      <c r="FD469" s="32"/>
      <c r="FE469" s="13"/>
      <c r="FF469" s="33"/>
      <c r="FG469" s="1"/>
      <c r="FH469" s="1"/>
      <c r="FI469" s="2"/>
      <c r="FJ469" s="15"/>
      <c r="FK469" s="31"/>
      <c r="FL469" s="32"/>
      <c r="FM469" s="13"/>
      <c r="FN469" s="33"/>
      <c r="FO469" s="1"/>
      <c r="FP469" s="1"/>
      <c r="FQ469" s="2"/>
      <c r="FR469" s="15"/>
      <c r="FS469" s="31"/>
      <c r="FT469" s="32"/>
      <c r="FU469" s="13"/>
      <c r="FV469" s="33"/>
      <c r="FW469" s="1"/>
      <c r="FX469" s="1"/>
      <c r="FY469" s="2"/>
      <c r="FZ469" s="15"/>
      <c r="GA469" s="31"/>
      <c r="GB469" s="32"/>
      <c r="GC469" s="13"/>
      <c r="GD469" s="33"/>
      <c r="GE469" s="1"/>
      <c r="GF469" s="1"/>
      <c r="GG469" s="2"/>
      <c r="GH469" s="15"/>
      <c r="GI469" s="31"/>
      <c r="GJ469" s="32"/>
      <c r="GK469" s="13"/>
      <c r="GL469" s="33"/>
      <c r="GM469" s="1"/>
      <c r="GN469" s="1"/>
      <c r="GO469" s="2"/>
      <c r="GP469" s="15"/>
      <c r="GQ469" s="31"/>
      <c r="GR469" s="32"/>
      <c r="GS469" s="13"/>
      <c r="GT469" s="33"/>
      <c r="GU469" s="1"/>
      <c r="GV469" s="1"/>
      <c r="GW469" s="2"/>
      <c r="GX469" s="15"/>
      <c r="GY469" s="31"/>
      <c r="GZ469" s="32"/>
      <c r="HA469" s="13"/>
      <c r="HB469" s="33"/>
      <c r="HC469" s="1"/>
      <c r="HD469" s="1"/>
      <c r="HE469" s="2"/>
      <c r="HF469" s="15"/>
      <c r="HG469" s="31"/>
      <c r="HH469" s="32"/>
      <c r="HI469" s="13"/>
      <c r="HJ469" s="33"/>
      <c r="HK469" s="1"/>
      <c r="HL469" s="1"/>
      <c r="HM469" s="2"/>
      <c r="HN469" s="15"/>
      <c r="HO469" s="31"/>
      <c r="HP469" s="32"/>
      <c r="HQ469" s="13"/>
      <c r="HR469" s="33"/>
      <c r="HS469" s="1"/>
      <c r="HT469" s="1"/>
      <c r="HU469" s="2"/>
      <c r="HV469" s="15"/>
      <c r="HW469" s="31"/>
      <c r="HX469" s="32"/>
      <c r="HY469" s="13"/>
      <c r="HZ469" s="33"/>
      <c r="IA469" s="1"/>
      <c r="IB469" s="1"/>
      <c r="IC469" s="2"/>
      <c r="ID469" s="15"/>
      <c r="IE469" s="31"/>
      <c r="IF469" s="32"/>
      <c r="IG469" s="13"/>
      <c r="IH469" s="33"/>
      <c r="II469" s="1"/>
      <c r="IJ469" s="1"/>
      <c r="IK469" s="2"/>
      <c r="IL469" s="15"/>
      <c r="IM469" s="31"/>
      <c r="IN469" s="32"/>
      <c r="IO469" s="13"/>
      <c r="IP469" s="33"/>
      <c r="IQ469" s="1"/>
      <c r="IR469" s="1"/>
      <c r="IS469" s="2"/>
      <c r="IT469" s="15"/>
      <c r="IU469" s="31"/>
      <c r="IV469" s="32"/>
    </row>
    <row r="470" spans="1:256" s="3" customFormat="1" ht="120" customHeight="1">
      <c r="A470" s="80">
        <v>78</v>
      </c>
      <c r="B470" s="95" t="s">
        <v>8</v>
      </c>
      <c r="C470" s="123">
        <v>18150</v>
      </c>
      <c r="D470" s="88">
        <v>0</v>
      </c>
      <c r="E470" s="122" t="s">
        <v>5</v>
      </c>
      <c r="F470" s="316"/>
      <c r="G470" s="98" t="s">
        <v>2009</v>
      </c>
      <c r="H470" s="105" t="s">
        <v>2078</v>
      </c>
      <c r="I470" s="30"/>
      <c r="J470" s="30"/>
      <c r="K470" s="30"/>
      <c r="L470" s="1"/>
      <c r="M470" s="2"/>
      <c r="N470" s="15"/>
      <c r="O470" s="31"/>
      <c r="P470" s="32"/>
      <c r="Q470" s="13"/>
      <c r="R470" s="33"/>
      <c r="S470" s="1"/>
      <c r="T470" s="1"/>
      <c r="U470" s="2"/>
      <c r="V470" s="15"/>
      <c r="W470" s="31"/>
      <c r="X470" s="32"/>
      <c r="Y470" s="13"/>
      <c r="Z470" s="33"/>
      <c r="AA470" s="1"/>
      <c r="AB470" s="1"/>
      <c r="AC470" s="2"/>
      <c r="AD470" s="15"/>
      <c r="AE470" s="31"/>
      <c r="AF470" s="32"/>
      <c r="AG470" s="13"/>
      <c r="AH470" s="33"/>
      <c r="AI470" s="1"/>
      <c r="AJ470" s="1"/>
      <c r="AK470" s="2"/>
      <c r="AL470" s="15"/>
      <c r="AM470" s="31"/>
      <c r="AN470" s="32"/>
      <c r="AO470" s="13"/>
      <c r="AP470" s="33"/>
      <c r="AQ470" s="1"/>
      <c r="AR470" s="1"/>
      <c r="AS470" s="2"/>
      <c r="AT470" s="15"/>
      <c r="AU470" s="31"/>
      <c r="AV470" s="32"/>
      <c r="AW470" s="13"/>
      <c r="AX470" s="33"/>
      <c r="AY470" s="1"/>
      <c r="AZ470" s="1"/>
      <c r="BA470" s="2"/>
      <c r="BB470" s="15"/>
      <c r="BC470" s="31"/>
      <c r="BD470" s="32"/>
      <c r="BE470" s="13"/>
      <c r="BF470" s="33"/>
      <c r="BG470" s="1"/>
      <c r="BH470" s="1"/>
      <c r="BI470" s="2"/>
      <c r="BJ470" s="15"/>
      <c r="BK470" s="31"/>
      <c r="BL470" s="32"/>
      <c r="BM470" s="13"/>
      <c r="BN470" s="33"/>
      <c r="BO470" s="1"/>
      <c r="BP470" s="1"/>
      <c r="BQ470" s="2"/>
      <c r="BR470" s="15"/>
      <c r="BS470" s="31"/>
      <c r="BT470" s="32"/>
      <c r="BU470" s="13"/>
      <c r="BV470" s="33"/>
      <c r="BW470" s="1"/>
      <c r="BX470" s="1"/>
      <c r="BY470" s="2"/>
      <c r="BZ470" s="15"/>
      <c r="CA470" s="31"/>
      <c r="CB470" s="32"/>
      <c r="CC470" s="13"/>
      <c r="CD470" s="33"/>
      <c r="CE470" s="1"/>
      <c r="CF470" s="1"/>
      <c r="CG470" s="2"/>
      <c r="CH470" s="15"/>
      <c r="CI470" s="31"/>
      <c r="CJ470" s="32"/>
      <c r="CK470" s="13"/>
      <c r="CL470" s="33"/>
      <c r="CM470" s="1"/>
      <c r="CN470" s="1"/>
      <c r="CO470" s="2"/>
      <c r="CP470" s="15"/>
      <c r="CQ470" s="31"/>
      <c r="CR470" s="32"/>
      <c r="CS470" s="13"/>
      <c r="CT470" s="33"/>
      <c r="CU470" s="1"/>
      <c r="CV470" s="1"/>
      <c r="CW470" s="2"/>
      <c r="CX470" s="15"/>
      <c r="CY470" s="31"/>
      <c r="CZ470" s="32"/>
      <c r="DA470" s="13"/>
      <c r="DB470" s="33"/>
      <c r="DC470" s="1"/>
      <c r="DD470" s="1"/>
      <c r="DE470" s="2"/>
      <c r="DF470" s="15"/>
      <c r="DG470" s="31"/>
      <c r="DH470" s="32"/>
      <c r="DI470" s="13"/>
      <c r="DJ470" s="33"/>
      <c r="DK470" s="1"/>
      <c r="DL470" s="1"/>
      <c r="DM470" s="2"/>
      <c r="DN470" s="15"/>
      <c r="DO470" s="31"/>
      <c r="DP470" s="32"/>
      <c r="DQ470" s="13"/>
      <c r="DR470" s="33"/>
      <c r="DS470" s="1"/>
      <c r="DT470" s="1"/>
      <c r="DU470" s="2"/>
      <c r="DV470" s="15"/>
      <c r="DW470" s="31"/>
      <c r="DX470" s="32"/>
      <c r="DY470" s="13"/>
      <c r="DZ470" s="33"/>
      <c r="EA470" s="1"/>
      <c r="EB470" s="1"/>
      <c r="EC470" s="2"/>
      <c r="ED470" s="15"/>
      <c r="EE470" s="31"/>
      <c r="EF470" s="32"/>
      <c r="EG470" s="13"/>
      <c r="EH470" s="33"/>
      <c r="EI470" s="1"/>
      <c r="EJ470" s="1"/>
      <c r="EK470" s="2"/>
      <c r="EL470" s="15"/>
      <c r="EM470" s="31"/>
      <c r="EN470" s="32"/>
      <c r="EO470" s="13"/>
      <c r="EP470" s="33"/>
      <c r="EQ470" s="1"/>
      <c r="ER470" s="1"/>
      <c r="ES470" s="2"/>
      <c r="ET470" s="15"/>
      <c r="EU470" s="31"/>
      <c r="EV470" s="32"/>
      <c r="EW470" s="13"/>
      <c r="EX470" s="33"/>
      <c r="EY470" s="1"/>
      <c r="EZ470" s="1"/>
      <c r="FA470" s="2"/>
      <c r="FB470" s="15"/>
      <c r="FC470" s="31"/>
      <c r="FD470" s="32"/>
      <c r="FE470" s="13"/>
      <c r="FF470" s="33"/>
      <c r="FG470" s="1"/>
      <c r="FH470" s="1"/>
      <c r="FI470" s="2"/>
      <c r="FJ470" s="15"/>
      <c r="FK470" s="31"/>
      <c r="FL470" s="32"/>
      <c r="FM470" s="13"/>
      <c r="FN470" s="33"/>
      <c r="FO470" s="1"/>
      <c r="FP470" s="1"/>
      <c r="FQ470" s="2"/>
      <c r="FR470" s="15"/>
      <c r="FS470" s="31"/>
      <c r="FT470" s="32"/>
      <c r="FU470" s="13"/>
      <c r="FV470" s="33"/>
      <c r="FW470" s="1"/>
      <c r="FX470" s="1"/>
      <c r="FY470" s="2"/>
      <c r="FZ470" s="15"/>
      <c r="GA470" s="31"/>
      <c r="GB470" s="32"/>
      <c r="GC470" s="13"/>
      <c r="GD470" s="33"/>
      <c r="GE470" s="1"/>
      <c r="GF470" s="1"/>
      <c r="GG470" s="2"/>
      <c r="GH470" s="15"/>
      <c r="GI470" s="31"/>
      <c r="GJ470" s="32"/>
      <c r="GK470" s="13"/>
      <c r="GL470" s="33"/>
      <c r="GM470" s="1"/>
      <c r="GN470" s="1"/>
      <c r="GO470" s="2"/>
      <c r="GP470" s="15"/>
      <c r="GQ470" s="31"/>
      <c r="GR470" s="32"/>
      <c r="GS470" s="13"/>
      <c r="GT470" s="33"/>
      <c r="GU470" s="1"/>
      <c r="GV470" s="1"/>
      <c r="GW470" s="2"/>
      <c r="GX470" s="15"/>
      <c r="GY470" s="31"/>
      <c r="GZ470" s="32"/>
      <c r="HA470" s="13"/>
      <c r="HB470" s="33"/>
      <c r="HC470" s="1"/>
      <c r="HD470" s="1"/>
      <c r="HE470" s="2"/>
      <c r="HF470" s="15"/>
      <c r="HG470" s="31"/>
      <c r="HH470" s="32"/>
      <c r="HI470" s="13"/>
      <c r="HJ470" s="33"/>
      <c r="HK470" s="1"/>
      <c r="HL470" s="1"/>
      <c r="HM470" s="2"/>
      <c r="HN470" s="15"/>
      <c r="HO470" s="31"/>
      <c r="HP470" s="32"/>
      <c r="HQ470" s="13"/>
      <c r="HR470" s="33"/>
      <c r="HS470" s="1"/>
      <c r="HT470" s="1"/>
      <c r="HU470" s="2"/>
      <c r="HV470" s="15"/>
      <c r="HW470" s="31"/>
      <c r="HX470" s="32"/>
      <c r="HY470" s="13"/>
      <c r="HZ470" s="33"/>
      <c r="IA470" s="1"/>
      <c r="IB470" s="1"/>
      <c r="IC470" s="2"/>
      <c r="ID470" s="15"/>
      <c r="IE470" s="31"/>
      <c r="IF470" s="32"/>
      <c r="IG470" s="13"/>
      <c r="IH470" s="33"/>
      <c r="II470" s="1"/>
      <c r="IJ470" s="1"/>
      <c r="IK470" s="2"/>
      <c r="IL470" s="15"/>
      <c r="IM470" s="31"/>
      <c r="IN470" s="32"/>
      <c r="IO470" s="13"/>
      <c r="IP470" s="33"/>
      <c r="IQ470" s="1"/>
      <c r="IR470" s="1"/>
      <c r="IS470" s="2"/>
      <c r="IT470" s="15"/>
      <c r="IU470" s="31"/>
      <c r="IV470" s="32"/>
    </row>
    <row r="471" spans="1:256" s="3" customFormat="1" ht="102.75" customHeight="1">
      <c r="A471" s="80">
        <v>79</v>
      </c>
      <c r="B471" s="95" t="s">
        <v>4</v>
      </c>
      <c r="C471" s="123">
        <v>21990</v>
      </c>
      <c r="D471" s="88">
        <v>0</v>
      </c>
      <c r="E471" s="122" t="s">
        <v>5</v>
      </c>
      <c r="F471" s="316"/>
      <c r="G471" s="98" t="s">
        <v>2009</v>
      </c>
      <c r="H471" s="105" t="s">
        <v>2078</v>
      </c>
      <c r="I471" s="30"/>
      <c r="J471" s="30"/>
      <c r="K471" s="30"/>
      <c r="L471" s="1"/>
      <c r="M471" s="2"/>
      <c r="N471" s="15"/>
      <c r="O471" s="31"/>
      <c r="P471" s="32"/>
      <c r="Q471" s="13"/>
      <c r="R471" s="33"/>
      <c r="S471" s="1"/>
      <c r="T471" s="1"/>
      <c r="U471" s="2"/>
      <c r="V471" s="15"/>
      <c r="W471" s="31"/>
      <c r="X471" s="32"/>
      <c r="Y471" s="13"/>
      <c r="Z471" s="33"/>
      <c r="AA471" s="1"/>
      <c r="AB471" s="1"/>
      <c r="AC471" s="2"/>
      <c r="AD471" s="15"/>
      <c r="AE471" s="31"/>
      <c r="AF471" s="32"/>
      <c r="AG471" s="13"/>
      <c r="AH471" s="33"/>
      <c r="AI471" s="1"/>
      <c r="AJ471" s="1"/>
      <c r="AK471" s="2"/>
      <c r="AL471" s="15"/>
      <c r="AM471" s="31"/>
      <c r="AN471" s="32"/>
      <c r="AO471" s="13"/>
      <c r="AP471" s="33"/>
      <c r="AQ471" s="1"/>
      <c r="AR471" s="1"/>
      <c r="AS471" s="2"/>
      <c r="AT471" s="15"/>
      <c r="AU471" s="31"/>
      <c r="AV471" s="32"/>
      <c r="AW471" s="13"/>
      <c r="AX471" s="33"/>
      <c r="AY471" s="1"/>
      <c r="AZ471" s="1"/>
      <c r="BA471" s="2"/>
      <c r="BB471" s="15"/>
      <c r="BC471" s="31"/>
      <c r="BD471" s="32"/>
      <c r="BE471" s="13"/>
      <c r="BF471" s="33"/>
      <c r="BG471" s="1"/>
      <c r="BH471" s="1"/>
      <c r="BI471" s="2"/>
      <c r="BJ471" s="15"/>
      <c r="BK471" s="31"/>
      <c r="BL471" s="32"/>
      <c r="BM471" s="13"/>
      <c r="BN471" s="33"/>
      <c r="BO471" s="1"/>
      <c r="BP471" s="1"/>
      <c r="BQ471" s="2"/>
      <c r="BR471" s="15"/>
      <c r="BS471" s="31"/>
      <c r="BT471" s="32"/>
      <c r="BU471" s="13"/>
      <c r="BV471" s="33"/>
      <c r="BW471" s="1"/>
      <c r="BX471" s="1"/>
      <c r="BY471" s="2"/>
      <c r="BZ471" s="15"/>
      <c r="CA471" s="31"/>
      <c r="CB471" s="32"/>
      <c r="CC471" s="13"/>
      <c r="CD471" s="33"/>
      <c r="CE471" s="1"/>
      <c r="CF471" s="1"/>
      <c r="CG471" s="2"/>
      <c r="CH471" s="15"/>
      <c r="CI471" s="31"/>
      <c r="CJ471" s="32"/>
      <c r="CK471" s="13"/>
      <c r="CL471" s="33"/>
      <c r="CM471" s="1"/>
      <c r="CN471" s="1"/>
      <c r="CO471" s="2"/>
      <c r="CP471" s="15"/>
      <c r="CQ471" s="31"/>
      <c r="CR471" s="32"/>
      <c r="CS471" s="13"/>
      <c r="CT471" s="33"/>
      <c r="CU471" s="1"/>
      <c r="CV471" s="1"/>
      <c r="CW471" s="2"/>
      <c r="CX471" s="15"/>
      <c r="CY471" s="31"/>
      <c r="CZ471" s="32"/>
      <c r="DA471" s="13"/>
      <c r="DB471" s="33"/>
      <c r="DC471" s="1"/>
      <c r="DD471" s="1"/>
      <c r="DE471" s="2"/>
      <c r="DF471" s="15"/>
      <c r="DG471" s="31"/>
      <c r="DH471" s="32"/>
      <c r="DI471" s="13"/>
      <c r="DJ471" s="33"/>
      <c r="DK471" s="1"/>
      <c r="DL471" s="1"/>
      <c r="DM471" s="2"/>
      <c r="DN471" s="15"/>
      <c r="DO471" s="31"/>
      <c r="DP471" s="32"/>
      <c r="DQ471" s="13"/>
      <c r="DR471" s="33"/>
      <c r="DS471" s="1"/>
      <c r="DT471" s="1"/>
      <c r="DU471" s="2"/>
      <c r="DV471" s="15"/>
      <c r="DW471" s="31"/>
      <c r="DX471" s="32"/>
      <c r="DY471" s="13"/>
      <c r="DZ471" s="33"/>
      <c r="EA471" s="1"/>
      <c r="EB471" s="1"/>
      <c r="EC471" s="2"/>
      <c r="ED471" s="15"/>
      <c r="EE471" s="31"/>
      <c r="EF471" s="32"/>
      <c r="EG471" s="13"/>
      <c r="EH471" s="33"/>
      <c r="EI471" s="1"/>
      <c r="EJ471" s="1"/>
      <c r="EK471" s="2"/>
      <c r="EL471" s="15"/>
      <c r="EM471" s="31"/>
      <c r="EN471" s="32"/>
      <c r="EO471" s="13"/>
      <c r="EP471" s="33"/>
      <c r="EQ471" s="1"/>
      <c r="ER471" s="1"/>
      <c r="ES471" s="2"/>
      <c r="ET471" s="15"/>
      <c r="EU471" s="31"/>
      <c r="EV471" s="32"/>
      <c r="EW471" s="13"/>
      <c r="EX471" s="33"/>
      <c r="EY471" s="1"/>
      <c r="EZ471" s="1"/>
      <c r="FA471" s="2"/>
      <c r="FB471" s="15"/>
      <c r="FC471" s="31"/>
      <c r="FD471" s="32"/>
      <c r="FE471" s="13"/>
      <c r="FF471" s="33"/>
      <c r="FG471" s="1"/>
      <c r="FH471" s="1"/>
      <c r="FI471" s="2"/>
      <c r="FJ471" s="15"/>
      <c r="FK471" s="31"/>
      <c r="FL471" s="32"/>
      <c r="FM471" s="13"/>
      <c r="FN471" s="33"/>
      <c r="FO471" s="1"/>
      <c r="FP471" s="1"/>
      <c r="FQ471" s="2"/>
      <c r="FR471" s="15"/>
      <c r="FS471" s="31"/>
      <c r="FT471" s="32"/>
      <c r="FU471" s="13"/>
      <c r="FV471" s="33"/>
      <c r="FW471" s="1"/>
      <c r="FX471" s="1"/>
      <c r="FY471" s="2"/>
      <c r="FZ471" s="15"/>
      <c r="GA471" s="31"/>
      <c r="GB471" s="32"/>
      <c r="GC471" s="13"/>
      <c r="GD471" s="33"/>
      <c r="GE471" s="1"/>
      <c r="GF471" s="1"/>
      <c r="GG471" s="2"/>
      <c r="GH471" s="15"/>
      <c r="GI471" s="31"/>
      <c r="GJ471" s="32"/>
      <c r="GK471" s="13"/>
      <c r="GL471" s="33"/>
      <c r="GM471" s="1"/>
      <c r="GN471" s="1"/>
      <c r="GO471" s="2"/>
      <c r="GP471" s="15"/>
      <c r="GQ471" s="31"/>
      <c r="GR471" s="32"/>
      <c r="GS471" s="13"/>
      <c r="GT471" s="33"/>
      <c r="GU471" s="1"/>
      <c r="GV471" s="1"/>
      <c r="GW471" s="2"/>
      <c r="GX471" s="15"/>
      <c r="GY471" s="31"/>
      <c r="GZ471" s="32"/>
      <c r="HA471" s="13"/>
      <c r="HB471" s="33"/>
      <c r="HC471" s="1"/>
      <c r="HD471" s="1"/>
      <c r="HE471" s="2"/>
      <c r="HF471" s="15"/>
      <c r="HG471" s="31"/>
      <c r="HH471" s="32"/>
      <c r="HI471" s="13"/>
      <c r="HJ471" s="33"/>
      <c r="HK471" s="1"/>
      <c r="HL471" s="1"/>
      <c r="HM471" s="2"/>
      <c r="HN471" s="15"/>
      <c r="HO471" s="31"/>
      <c r="HP471" s="32"/>
      <c r="HQ471" s="13"/>
      <c r="HR471" s="33"/>
      <c r="HS471" s="1"/>
      <c r="HT471" s="1"/>
      <c r="HU471" s="2"/>
      <c r="HV471" s="15"/>
      <c r="HW471" s="31"/>
      <c r="HX471" s="32"/>
      <c r="HY471" s="13"/>
      <c r="HZ471" s="33"/>
      <c r="IA471" s="1"/>
      <c r="IB471" s="1"/>
      <c r="IC471" s="2"/>
      <c r="ID471" s="15"/>
      <c r="IE471" s="31"/>
      <c r="IF471" s="32"/>
      <c r="IG471" s="13"/>
      <c r="IH471" s="33"/>
      <c r="II471" s="1"/>
      <c r="IJ471" s="1"/>
      <c r="IK471" s="2"/>
      <c r="IL471" s="15"/>
      <c r="IM471" s="31"/>
      <c r="IN471" s="32"/>
      <c r="IO471" s="13"/>
      <c r="IP471" s="33"/>
      <c r="IQ471" s="1"/>
      <c r="IR471" s="1"/>
      <c r="IS471" s="2"/>
      <c r="IT471" s="15"/>
      <c r="IU471" s="31"/>
      <c r="IV471" s="32"/>
    </row>
    <row r="472" spans="1:8" ht="111" customHeight="1">
      <c r="A472" s="80">
        <v>80</v>
      </c>
      <c r="B472" s="114" t="s">
        <v>2011</v>
      </c>
      <c r="C472" s="104">
        <v>1600</v>
      </c>
      <c r="D472" s="104">
        <v>0</v>
      </c>
      <c r="E472" s="90">
        <v>41793</v>
      </c>
      <c r="F472" s="316"/>
      <c r="G472" s="98" t="s">
        <v>2009</v>
      </c>
      <c r="H472" s="105" t="s">
        <v>2078</v>
      </c>
    </row>
    <row r="473" spans="1:256" s="3" customFormat="1" ht="111" customHeight="1">
      <c r="A473" s="80">
        <v>81</v>
      </c>
      <c r="B473" s="95" t="s">
        <v>1144</v>
      </c>
      <c r="C473" s="96">
        <v>4000</v>
      </c>
      <c r="D473" s="121">
        <v>0</v>
      </c>
      <c r="E473" s="122" t="s">
        <v>1145</v>
      </c>
      <c r="F473" s="316"/>
      <c r="G473" s="98" t="s">
        <v>2009</v>
      </c>
      <c r="H473" s="105" t="s">
        <v>2078</v>
      </c>
      <c r="I473" s="30"/>
      <c r="J473" s="30"/>
      <c r="K473" s="30"/>
      <c r="L473" s="1"/>
      <c r="M473" s="2"/>
      <c r="N473" s="15"/>
      <c r="O473" s="31"/>
      <c r="P473" s="32"/>
      <c r="Q473" s="13"/>
      <c r="R473" s="33"/>
      <c r="S473" s="1"/>
      <c r="T473" s="1"/>
      <c r="U473" s="2"/>
      <c r="V473" s="15"/>
      <c r="W473" s="31"/>
      <c r="X473" s="32"/>
      <c r="Y473" s="13"/>
      <c r="Z473" s="33"/>
      <c r="AA473" s="1"/>
      <c r="AB473" s="1"/>
      <c r="AC473" s="2"/>
      <c r="AD473" s="15"/>
      <c r="AE473" s="31"/>
      <c r="AF473" s="32"/>
      <c r="AG473" s="13"/>
      <c r="AH473" s="33"/>
      <c r="AI473" s="1"/>
      <c r="AJ473" s="1"/>
      <c r="AK473" s="2"/>
      <c r="AL473" s="15"/>
      <c r="AM473" s="31"/>
      <c r="AN473" s="32"/>
      <c r="AO473" s="13"/>
      <c r="AP473" s="33"/>
      <c r="AQ473" s="1"/>
      <c r="AR473" s="1"/>
      <c r="AS473" s="2"/>
      <c r="AT473" s="15"/>
      <c r="AU473" s="31"/>
      <c r="AV473" s="32"/>
      <c r="AW473" s="13"/>
      <c r="AX473" s="33"/>
      <c r="AY473" s="1"/>
      <c r="AZ473" s="1"/>
      <c r="BA473" s="2"/>
      <c r="BB473" s="15"/>
      <c r="BC473" s="31"/>
      <c r="BD473" s="32"/>
      <c r="BE473" s="13"/>
      <c r="BF473" s="33"/>
      <c r="BG473" s="1"/>
      <c r="BH473" s="1"/>
      <c r="BI473" s="2"/>
      <c r="BJ473" s="15"/>
      <c r="BK473" s="31"/>
      <c r="BL473" s="32"/>
      <c r="BM473" s="13"/>
      <c r="BN473" s="33"/>
      <c r="BO473" s="1"/>
      <c r="BP473" s="1"/>
      <c r="BQ473" s="2"/>
      <c r="BR473" s="15"/>
      <c r="BS473" s="31"/>
      <c r="BT473" s="32"/>
      <c r="BU473" s="13"/>
      <c r="BV473" s="33"/>
      <c r="BW473" s="1"/>
      <c r="BX473" s="1"/>
      <c r="BY473" s="2"/>
      <c r="BZ473" s="15"/>
      <c r="CA473" s="31"/>
      <c r="CB473" s="32"/>
      <c r="CC473" s="13"/>
      <c r="CD473" s="33"/>
      <c r="CE473" s="1"/>
      <c r="CF473" s="1"/>
      <c r="CG473" s="2"/>
      <c r="CH473" s="15"/>
      <c r="CI473" s="31"/>
      <c r="CJ473" s="32"/>
      <c r="CK473" s="13"/>
      <c r="CL473" s="33"/>
      <c r="CM473" s="1"/>
      <c r="CN473" s="1"/>
      <c r="CO473" s="2"/>
      <c r="CP473" s="15"/>
      <c r="CQ473" s="31"/>
      <c r="CR473" s="32"/>
      <c r="CS473" s="13"/>
      <c r="CT473" s="33"/>
      <c r="CU473" s="1"/>
      <c r="CV473" s="1"/>
      <c r="CW473" s="2"/>
      <c r="CX473" s="15"/>
      <c r="CY473" s="31"/>
      <c r="CZ473" s="32"/>
      <c r="DA473" s="13"/>
      <c r="DB473" s="33"/>
      <c r="DC473" s="1"/>
      <c r="DD473" s="1"/>
      <c r="DE473" s="2"/>
      <c r="DF473" s="15"/>
      <c r="DG473" s="31"/>
      <c r="DH473" s="32"/>
      <c r="DI473" s="13"/>
      <c r="DJ473" s="33"/>
      <c r="DK473" s="1"/>
      <c r="DL473" s="1"/>
      <c r="DM473" s="2"/>
      <c r="DN473" s="15"/>
      <c r="DO473" s="31"/>
      <c r="DP473" s="32"/>
      <c r="DQ473" s="13"/>
      <c r="DR473" s="33"/>
      <c r="DS473" s="1"/>
      <c r="DT473" s="1"/>
      <c r="DU473" s="2"/>
      <c r="DV473" s="15"/>
      <c r="DW473" s="31"/>
      <c r="DX473" s="32"/>
      <c r="DY473" s="13"/>
      <c r="DZ473" s="33"/>
      <c r="EA473" s="1"/>
      <c r="EB473" s="1"/>
      <c r="EC473" s="2"/>
      <c r="ED473" s="15"/>
      <c r="EE473" s="31"/>
      <c r="EF473" s="32"/>
      <c r="EG473" s="13"/>
      <c r="EH473" s="33"/>
      <c r="EI473" s="1"/>
      <c r="EJ473" s="1"/>
      <c r="EK473" s="2"/>
      <c r="EL473" s="15"/>
      <c r="EM473" s="31"/>
      <c r="EN473" s="32"/>
      <c r="EO473" s="13"/>
      <c r="EP473" s="33"/>
      <c r="EQ473" s="1"/>
      <c r="ER473" s="1"/>
      <c r="ES473" s="2"/>
      <c r="ET473" s="15"/>
      <c r="EU473" s="31"/>
      <c r="EV473" s="32"/>
      <c r="EW473" s="13"/>
      <c r="EX473" s="33"/>
      <c r="EY473" s="1"/>
      <c r="EZ473" s="1"/>
      <c r="FA473" s="2"/>
      <c r="FB473" s="15"/>
      <c r="FC473" s="31"/>
      <c r="FD473" s="32"/>
      <c r="FE473" s="13"/>
      <c r="FF473" s="33"/>
      <c r="FG473" s="1"/>
      <c r="FH473" s="1"/>
      <c r="FI473" s="2"/>
      <c r="FJ473" s="15"/>
      <c r="FK473" s="31"/>
      <c r="FL473" s="32"/>
      <c r="FM473" s="13"/>
      <c r="FN473" s="33"/>
      <c r="FO473" s="1"/>
      <c r="FP473" s="1"/>
      <c r="FQ473" s="2"/>
      <c r="FR473" s="15"/>
      <c r="FS473" s="31"/>
      <c r="FT473" s="32"/>
      <c r="FU473" s="13"/>
      <c r="FV473" s="33"/>
      <c r="FW473" s="1"/>
      <c r="FX473" s="1"/>
      <c r="FY473" s="2"/>
      <c r="FZ473" s="15"/>
      <c r="GA473" s="31"/>
      <c r="GB473" s="32"/>
      <c r="GC473" s="13"/>
      <c r="GD473" s="33"/>
      <c r="GE473" s="1"/>
      <c r="GF473" s="1"/>
      <c r="GG473" s="2"/>
      <c r="GH473" s="15"/>
      <c r="GI473" s="31"/>
      <c r="GJ473" s="32"/>
      <c r="GK473" s="13"/>
      <c r="GL473" s="33"/>
      <c r="GM473" s="1"/>
      <c r="GN473" s="1"/>
      <c r="GO473" s="2"/>
      <c r="GP473" s="15"/>
      <c r="GQ473" s="31"/>
      <c r="GR473" s="32"/>
      <c r="GS473" s="13"/>
      <c r="GT473" s="33"/>
      <c r="GU473" s="1"/>
      <c r="GV473" s="1"/>
      <c r="GW473" s="2"/>
      <c r="GX473" s="15"/>
      <c r="GY473" s="31"/>
      <c r="GZ473" s="32"/>
      <c r="HA473" s="13"/>
      <c r="HB473" s="33"/>
      <c r="HC473" s="1"/>
      <c r="HD473" s="1"/>
      <c r="HE473" s="2"/>
      <c r="HF473" s="15"/>
      <c r="HG473" s="31"/>
      <c r="HH473" s="32"/>
      <c r="HI473" s="13"/>
      <c r="HJ473" s="33"/>
      <c r="HK473" s="1"/>
      <c r="HL473" s="1"/>
      <c r="HM473" s="2"/>
      <c r="HN473" s="15"/>
      <c r="HO473" s="31"/>
      <c r="HP473" s="32"/>
      <c r="HQ473" s="13"/>
      <c r="HR473" s="33"/>
      <c r="HS473" s="1"/>
      <c r="HT473" s="1"/>
      <c r="HU473" s="2"/>
      <c r="HV473" s="15"/>
      <c r="HW473" s="31"/>
      <c r="HX473" s="32"/>
      <c r="HY473" s="13"/>
      <c r="HZ473" s="33"/>
      <c r="IA473" s="1"/>
      <c r="IB473" s="1"/>
      <c r="IC473" s="2"/>
      <c r="ID473" s="15"/>
      <c r="IE473" s="31"/>
      <c r="IF473" s="32"/>
      <c r="IG473" s="13"/>
      <c r="IH473" s="33"/>
      <c r="II473" s="1"/>
      <c r="IJ473" s="1"/>
      <c r="IK473" s="2"/>
      <c r="IL473" s="15"/>
      <c r="IM473" s="31"/>
      <c r="IN473" s="32"/>
      <c r="IO473" s="13"/>
      <c r="IP473" s="33"/>
      <c r="IQ473" s="1"/>
      <c r="IR473" s="1"/>
      <c r="IS473" s="2"/>
      <c r="IT473" s="15"/>
      <c r="IU473" s="31"/>
      <c r="IV473" s="32"/>
    </row>
    <row r="474" spans="1:256" s="3" customFormat="1" ht="102" customHeight="1">
      <c r="A474" s="80">
        <v>82</v>
      </c>
      <c r="B474" s="95" t="s">
        <v>1159</v>
      </c>
      <c r="C474" s="123">
        <v>5300</v>
      </c>
      <c r="D474" s="88">
        <v>0</v>
      </c>
      <c r="E474" s="122" t="s">
        <v>1145</v>
      </c>
      <c r="F474" s="316"/>
      <c r="G474" s="98" t="s">
        <v>2009</v>
      </c>
      <c r="H474" s="105" t="s">
        <v>2078</v>
      </c>
      <c r="I474" s="30"/>
      <c r="J474" s="30"/>
      <c r="K474" s="30"/>
      <c r="L474" s="1"/>
      <c r="M474" s="2"/>
      <c r="N474" s="15"/>
      <c r="O474" s="31"/>
      <c r="P474" s="32"/>
      <c r="Q474" s="13"/>
      <c r="R474" s="33"/>
      <c r="S474" s="1"/>
      <c r="T474" s="1"/>
      <c r="U474" s="2"/>
      <c r="V474" s="15"/>
      <c r="W474" s="31"/>
      <c r="X474" s="32"/>
      <c r="Y474" s="13"/>
      <c r="Z474" s="33"/>
      <c r="AA474" s="1"/>
      <c r="AB474" s="1"/>
      <c r="AC474" s="2"/>
      <c r="AD474" s="15"/>
      <c r="AE474" s="31"/>
      <c r="AF474" s="32"/>
      <c r="AG474" s="13"/>
      <c r="AH474" s="33"/>
      <c r="AI474" s="1"/>
      <c r="AJ474" s="1"/>
      <c r="AK474" s="2"/>
      <c r="AL474" s="15"/>
      <c r="AM474" s="31"/>
      <c r="AN474" s="32"/>
      <c r="AO474" s="13"/>
      <c r="AP474" s="33"/>
      <c r="AQ474" s="1"/>
      <c r="AR474" s="1"/>
      <c r="AS474" s="2"/>
      <c r="AT474" s="15"/>
      <c r="AU474" s="31"/>
      <c r="AV474" s="32"/>
      <c r="AW474" s="13"/>
      <c r="AX474" s="33"/>
      <c r="AY474" s="1"/>
      <c r="AZ474" s="1"/>
      <c r="BA474" s="2"/>
      <c r="BB474" s="15"/>
      <c r="BC474" s="31"/>
      <c r="BD474" s="32"/>
      <c r="BE474" s="13"/>
      <c r="BF474" s="33"/>
      <c r="BG474" s="1"/>
      <c r="BH474" s="1"/>
      <c r="BI474" s="2"/>
      <c r="BJ474" s="15"/>
      <c r="BK474" s="31"/>
      <c r="BL474" s="32"/>
      <c r="BM474" s="13"/>
      <c r="BN474" s="33"/>
      <c r="BO474" s="1"/>
      <c r="BP474" s="1"/>
      <c r="BQ474" s="2"/>
      <c r="BR474" s="15"/>
      <c r="BS474" s="31"/>
      <c r="BT474" s="32"/>
      <c r="BU474" s="13"/>
      <c r="BV474" s="33"/>
      <c r="BW474" s="1"/>
      <c r="BX474" s="1"/>
      <c r="BY474" s="2"/>
      <c r="BZ474" s="15"/>
      <c r="CA474" s="31"/>
      <c r="CB474" s="32"/>
      <c r="CC474" s="13"/>
      <c r="CD474" s="33"/>
      <c r="CE474" s="1"/>
      <c r="CF474" s="1"/>
      <c r="CG474" s="2"/>
      <c r="CH474" s="15"/>
      <c r="CI474" s="31"/>
      <c r="CJ474" s="32"/>
      <c r="CK474" s="13"/>
      <c r="CL474" s="33"/>
      <c r="CM474" s="1"/>
      <c r="CN474" s="1"/>
      <c r="CO474" s="2"/>
      <c r="CP474" s="15"/>
      <c r="CQ474" s="31"/>
      <c r="CR474" s="32"/>
      <c r="CS474" s="13"/>
      <c r="CT474" s="33"/>
      <c r="CU474" s="1"/>
      <c r="CV474" s="1"/>
      <c r="CW474" s="2"/>
      <c r="CX474" s="15"/>
      <c r="CY474" s="31"/>
      <c r="CZ474" s="32"/>
      <c r="DA474" s="13"/>
      <c r="DB474" s="33"/>
      <c r="DC474" s="1"/>
      <c r="DD474" s="1"/>
      <c r="DE474" s="2"/>
      <c r="DF474" s="15"/>
      <c r="DG474" s="31"/>
      <c r="DH474" s="32"/>
      <c r="DI474" s="13"/>
      <c r="DJ474" s="33"/>
      <c r="DK474" s="1"/>
      <c r="DL474" s="1"/>
      <c r="DM474" s="2"/>
      <c r="DN474" s="15"/>
      <c r="DO474" s="31"/>
      <c r="DP474" s="32"/>
      <c r="DQ474" s="13"/>
      <c r="DR474" s="33"/>
      <c r="DS474" s="1"/>
      <c r="DT474" s="1"/>
      <c r="DU474" s="2"/>
      <c r="DV474" s="15"/>
      <c r="DW474" s="31"/>
      <c r="DX474" s="32"/>
      <c r="DY474" s="13"/>
      <c r="DZ474" s="33"/>
      <c r="EA474" s="1"/>
      <c r="EB474" s="1"/>
      <c r="EC474" s="2"/>
      <c r="ED474" s="15"/>
      <c r="EE474" s="31"/>
      <c r="EF474" s="32"/>
      <c r="EG474" s="13"/>
      <c r="EH474" s="33"/>
      <c r="EI474" s="1"/>
      <c r="EJ474" s="1"/>
      <c r="EK474" s="2"/>
      <c r="EL474" s="15"/>
      <c r="EM474" s="31"/>
      <c r="EN474" s="32"/>
      <c r="EO474" s="13"/>
      <c r="EP474" s="33"/>
      <c r="EQ474" s="1"/>
      <c r="ER474" s="1"/>
      <c r="ES474" s="2"/>
      <c r="ET474" s="15"/>
      <c r="EU474" s="31"/>
      <c r="EV474" s="32"/>
      <c r="EW474" s="13"/>
      <c r="EX474" s="33"/>
      <c r="EY474" s="1"/>
      <c r="EZ474" s="1"/>
      <c r="FA474" s="2"/>
      <c r="FB474" s="15"/>
      <c r="FC474" s="31"/>
      <c r="FD474" s="32"/>
      <c r="FE474" s="13"/>
      <c r="FF474" s="33"/>
      <c r="FG474" s="1"/>
      <c r="FH474" s="1"/>
      <c r="FI474" s="2"/>
      <c r="FJ474" s="15"/>
      <c r="FK474" s="31"/>
      <c r="FL474" s="32"/>
      <c r="FM474" s="13"/>
      <c r="FN474" s="33"/>
      <c r="FO474" s="1"/>
      <c r="FP474" s="1"/>
      <c r="FQ474" s="2"/>
      <c r="FR474" s="15"/>
      <c r="FS474" s="31"/>
      <c r="FT474" s="32"/>
      <c r="FU474" s="13"/>
      <c r="FV474" s="33"/>
      <c r="FW474" s="1"/>
      <c r="FX474" s="1"/>
      <c r="FY474" s="2"/>
      <c r="FZ474" s="15"/>
      <c r="GA474" s="31"/>
      <c r="GB474" s="32"/>
      <c r="GC474" s="13"/>
      <c r="GD474" s="33"/>
      <c r="GE474" s="1"/>
      <c r="GF474" s="1"/>
      <c r="GG474" s="2"/>
      <c r="GH474" s="15"/>
      <c r="GI474" s="31"/>
      <c r="GJ474" s="32"/>
      <c r="GK474" s="13"/>
      <c r="GL474" s="33"/>
      <c r="GM474" s="1"/>
      <c r="GN474" s="1"/>
      <c r="GO474" s="2"/>
      <c r="GP474" s="15"/>
      <c r="GQ474" s="31"/>
      <c r="GR474" s="32"/>
      <c r="GS474" s="13"/>
      <c r="GT474" s="33"/>
      <c r="GU474" s="1"/>
      <c r="GV474" s="1"/>
      <c r="GW474" s="2"/>
      <c r="GX474" s="15"/>
      <c r="GY474" s="31"/>
      <c r="GZ474" s="32"/>
      <c r="HA474" s="13"/>
      <c r="HB474" s="33"/>
      <c r="HC474" s="1"/>
      <c r="HD474" s="1"/>
      <c r="HE474" s="2"/>
      <c r="HF474" s="15"/>
      <c r="HG474" s="31"/>
      <c r="HH474" s="32"/>
      <c r="HI474" s="13"/>
      <c r="HJ474" s="33"/>
      <c r="HK474" s="1"/>
      <c r="HL474" s="1"/>
      <c r="HM474" s="2"/>
      <c r="HN474" s="15"/>
      <c r="HO474" s="31"/>
      <c r="HP474" s="32"/>
      <c r="HQ474" s="13"/>
      <c r="HR474" s="33"/>
      <c r="HS474" s="1"/>
      <c r="HT474" s="1"/>
      <c r="HU474" s="2"/>
      <c r="HV474" s="15"/>
      <c r="HW474" s="31"/>
      <c r="HX474" s="32"/>
      <c r="HY474" s="13"/>
      <c r="HZ474" s="33"/>
      <c r="IA474" s="1"/>
      <c r="IB474" s="1"/>
      <c r="IC474" s="2"/>
      <c r="ID474" s="15"/>
      <c r="IE474" s="31"/>
      <c r="IF474" s="32"/>
      <c r="IG474" s="13"/>
      <c r="IH474" s="33"/>
      <c r="II474" s="1"/>
      <c r="IJ474" s="1"/>
      <c r="IK474" s="2"/>
      <c r="IL474" s="15"/>
      <c r="IM474" s="31"/>
      <c r="IN474" s="32"/>
      <c r="IO474" s="13"/>
      <c r="IP474" s="33"/>
      <c r="IQ474" s="1"/>
      <c r="IR474" s="1"/>
      <c r="IS474" s="2"/>
      <c r="IT474" s="15"/>
      <c r="IU474" s="31"/>
      <c r="IV474" s="32"/>
    </row>
    <row r="475" spans="1:11" s="21" customFormat="1" ht="125.25" customHeight="1">
      <c r="A475" s="80">
        <v>83</v>
      </c>
      <c r="B475" s="114" t="s">
        <v>2015</v>
      </c>
      <c r="C475" s="104">
        <v>27000</v>
      </c>
      <c r="D475" s="104">
        <v>0</v>
      </c>
      <c r="E475" s="90">
        <v>41863</v>
      </c>
      <c r="F475" s="316"/>
      <c r="G475" s="98" t="s">
        <v>2009</v>
      </c>
      <c r="H475" s="105" t="s">
        <v>2078</v>
      </c>
      <c r="I475" s="30"/>
      <c r="J475" s="30"/>
      <c r="K475" s="30"/>
    </row>
    <row r="476" spans="1:8" ht="104.25" customHeight="1">
      <c r="A476" s="80">
        <v>84</v>
      </c>
      <c r="B476" s="114" t="s">
        <v>2013</v>
      </c>
      <c r="C476" s="104">
        <v>10184</v>
      </c>
      <c r="D476" s="104">
        <v>0</v>
      </c>
      <c r="E476" s="90">
        <v>41873</v>
      </c>
      <c r="F476" s="316"/>
      <c r="G476" s="98" t="s">
        <v>2009</v>
      </c>
      <c r="H476" s="105" t="s">
        <v>2078</v>
      </c>
    </row>
    <row r="477" spans="1:8" ht="98.25" customHeight="1">
      <c r="A477" s="80">
        <v>85</v>
      </c>
      <c r="B477" s="114" t="s">
        <v>2014</v>
      </c>
      <c r="C477" s="124">
        <v>20970</v>
      </c>
      <c r="D477" s="104">
        <v>0</v>
      </c>
      <c r="E477" s="90">
        <v>41873</v>
      </c>
      <c r="F477" s="316"/>
      <c r="G477" s="98" t="s">
        <v>2009</v>
      </c>
      <c r="H477" s="105" t="s">
        <v>2078</v>
      </c>
    </row>
    <row r="478" spans="1:11" s="21" customFormat="1" ht="99" customHeight="1">
      <c r="A478" s="80">
        <v>86</v>
      </c>
      <c r="B478" s="114" t="s">
        <v>2016</v>
      </c>
      <c r="C478" s="124">
        <v>7190</v>
      </c>
      <c r="D478" s="104">
        <v>0</v>
      </c>
      <c r="E478" s="90">
        <v>41873</v>
      </c>
      <c r="F478" s="316"/>
      <c r="G478" s="98" t="s">
        <v>2009</v>
      </c>
      <c r="H478" s="105" t="s">
        <v>2078</v>
      </c>
      <c r="I478" s="30"/>
      <c r="J478" s="30"/>
      <c r="K478" s="30"/>
    </row>
    <row r="479" spans="1:8" ht="103.5" customHeight="1">
      <c r="A479" s="80">
        <v>87</v>
      </c>
      <c r="B479" s="114" t="s">
        <v>2017</v>
      </c>
      <c r="C479" s="124">
        <v>1677</v>
      </c>
      <c r="D479" s="104">
        <v>0</v>
      </c>
      <c r="E479" s="90">
        <v>41873</v>
      </c>
      <c r="F479" s="316"/>
      <c r="G479" s="98" t="s">
        <v>2009</v>
      </c>
      <c r="H479" s="105" t="s">
        <v>2078</v>
      </c>
    </row>
    <row r="480" spans="1:11" s="21" customFormat="1" ht="113.25" customHeight="1">
      <c r="A480" s="80">
        <v>88</v>
      </c>
      <c r="B480" s="114" t="s">
        <v>2018</v>
      </c>
      <c r="C480" s="124">
        <v>9000</v>
      </c>
      <c r="D480" s="104">
        <v>0</v>
      </c>
      <c r="E480" s="90">
        <v>41886</v>
      </c>
      <c r="F480" s="316"/>
      <c r="G480" s="98" t="s">
        <v>2009</v>
      </c>
      <c r="H480" s="105" t="s">
        <v>2078</v>
      </c>
      <c r="I480" s="30"/>
      <c r="J480" s="30"/>
      <c r="K480" s="30"/>
    </row>
    <row r="481" spans="1:11" s="21" customFormat="1" ht="108.75" customHeight="1">
      <c r="A481" s="80">
        <v>89</v>
      </c>
      <c r="B481" s="114" t="s">
        <v>2010</v>
      </c>
      <c r="C481" s="124">
        <v>12000</v>
      </c>
      <c r="D481" s="104">
        <v>0</v>
      </c>
      <c r="E481" s="90">
        <v>41900</v>
      </c>
      <c r="F481" s="316"/>
      <c r="G481" s="98" t="s">
        <v>2009</v>
      </c>
      <c r="H481" s="105" t="s">
        <v>2078</v>
      </c>
      <c r="I481" s="30"/>
      <c r="J481" s="30"/>
      <c r="K481" s="30"/>
    </row>
    <row r="482" spans="1:11" s="21" customFormat="1" ht="111" customHeight="1">
      <c r="A482" s="80">
        <v>90</v>
      </c>
      <c r="B482" s="114" t="s">
        <v>2012</v>
      </c>
      <c r="C482" s="124">
        <v>3750</v>
      </c>
      <c r="D482" s="104">
        <v>0</v>
      </c>
      <c r="E482" s="90">
        <v>41946</v>
      </c>
      <c r="F482" s="316"/>
      <c r="G482" s="98" t="s">
        <v>2009</v>
      </c>
      <c r="H482" s="105" t="s">
        <v>2078</v>
      </c>
      <c r="I482" s="30"/>
      <c r="J482" s="30"/>
      <c r="K482" s="30"/>
    </row>
    <row r="483" spans="1:8" ht="121.5" customHeight="1">
      <c r="A483" s="80">
        <v>91</v>
      </c>
      <c r="B483" s="114" t="s">
        <v>1129</v>
      </c>
      <c r="C483" s="125">
        <v>4664</v>
      </c>
      <c r="D483" s="101">
        <v>0</v>
      </c>
      <c r="E483" s="116">
        <v>41959</v>
      </c>
      <c r="F483" s="316"/>
      <c r="G483" s="98" t="s">
        <v>2009</v>
      </c>
      <c r="H483" s="105" t="s">
        <v>2078</v>
      </c>
    </row>
    <row r="484" spans="1:11" s="21" customFormat="1" ht="98.25" customHeight="1">
      <c r="A484" s="80">
        <v>92</v>
      </c>
      <c r="B484" s="114" t="s">
        <v>1127</v>
      </c>
      <c r="C484" s="125">
        <v>49999</v>
      </c>
      <c r="D484" s="101">
        <v>0</v>
      </c>
      <c r="E484" s="116">
        <v>41976</v>
      </c>
      <c r="F484" s="316"/>
      <c r="G484" s="98" t="s">
        <v>2009</v>
      </c>
      <c r="H484" s="105" t="s">
        <v>2078</v>
      </c>
      <c r="I484" s="30"/>
      <c r="J484" s="30"/>
      <c r="K484" s="30"/>
    </row>
    <row r="485" spans="1:11" s="21" customFormat="1" ht="97.5" customHeight="1">
      <c r="A485" s="80">
        <v>93</v>
      </c>
      <c r="B485" s="114" t="s">
        <v>1128</v>
      </c>
      <c r="C485" s="125">
        <v>8230</v>
      </c>
      <c r="D485" s="101">
        <v>0</v>
      </c>
      <c r="E485" s="116">
        <v>41976</v>
      </c>
      <c r="F485" s="316"/>
      <c r="G485" s="98" t="s">
        <v>2009</v>
      </c>
      <c r="H485" s="105" t="s">
        <v>2078</v>
      </c>
      <c r="I485" s="30"/>
      <c r="J485" s="30"/>
      <c r="K485" s="30"/>
    </row>
    <row r="486" spans="1:8" ht="106.5" customHeight="1">
      <c r="A486" s="80">
        <v>94</v>
      </c>
      <c r="B486" s="114" t="s">
        <v>1130</v>
      </c>
      <c r="C486" s="125">
        <v>6453</v>
      </c>
      <c r="D486" s="101">
        <v>0</v>
      </c>
      <c r="E486" s="116">
        <v>42073</v>
      </c>
      <c r="F486" s="316"/>
      <c r="G486" s="98" t="s">
        <v>2009</v>
      </c>
      <c r="H486" s="105" t="s">
        <v>2078</v>
      </c>
    </row>
    <row r="487" spans="1:11" s="21" customFormat="1" ht="120" customHeight="1">
      <c r="A487" s="80">
        <v>95</v>
      </c>
      <c r="B487" s="114" t="s">
        <v>1131</v>
      </c>
      <c r="C487" s="125">
        <v>3300</v>
      </c>
      <c r="D487" s="101">
        <v>0</v>
      </c>
      <c r="E487" s="116">
        <v>42080</v>
      </c>
      <c r="F487" s="316"/>
      <c r="G487" s="98" t="s">
        <v>2009</v>
      </c>
      <c r="H487" s="105" t="s">
        <v>2078</v>
      </c>
      <c r="I487" s="30"/>
      <c r="J487" s="30"/>
      <c r="K487" s="30"/>
    </row>
    <row r="488" spans="1:11" s="21" customFormat="1" ht="105" customHeight="1">
      <c r="A488" s="80">
        <v>96</v>
      </c>
      <c r="B488" s="114" t="s">
        <v>2340</v>
      </c>
      <c r="C488" s="125">
        <v>5756</v>
      </c>
      <c r="D488" s="101">
        <v>0</v>
      </c>
      <c r="E488" s="116">
        <v>42087</v>
      </c>
      <c r="F488" s="316"/>
      <c r="G488" s="98" t="s">
        <v>2009</v>
      </c>
      <c r="H488" s="105" t="s">
        <v>2078</v>
      </c>
      <c r="I488" s="30"/>
      <c r="J488" s="30"/>
      <c r="K488" s="30"/>
    </row>
    <row r="489" spans="1:8" ht="94.5">
      <c r="A489" s="80">
        <v>97</v>
      </c>
      <c r="B489" s="114" t="s">
        <v>1133</v>
      </c>
      <c r="C489" s="126">
        <v>2500</v>
      </c>
      <c r="D489" s="87">
        <v>0</v>
      </c>
      <c r="E489" s="90">
        <v>42098</v>
      </c>
      <c r="F489" s="316"/>
      <c r="G489" s="98" t="s">
        <v>2009</v>
      </c>
      <c r="H489" s="105" t="s">
        <v>2078</v>
      </c>
    </row>
    <row r="490" spans="1:8" ht="114" customHeight="1">
      <c r="A490" s="80">
        <v>98</v>
      </c>
      <c r="B490" s="114" t="s">
        <v>1132</v>
      </c>
      <c r="C490" s="126">
        <v>4230</v>
      </c>
      <c r="D490" s="87">
        <v>0</v>
      </c>
      <c r="E490" s="90">
        <v>42109</v>
      </c>
      <c r="F490" s="316"/>
      <c r="G490" s="98" t="s">
        <v>2009</v>
      </c>
      <c r="H490" s="105" t="s">
        <v>2078</v>
      </c>
    </row>
    <row r="491" spans="1:256" s="3" customFormat="1" ht="101.25" customHeight="1">
      <c r="A491" s="80">
        <v>99</v>
      </c>
      <c r="B491" s="127" t="s">
        <v>1134</v>
      </c>
      <c r="C491" s="126">
        <v>5680</v>
      </c>
      <c r="D491" s="87">
        <v>5680</v>
      </c>
      <c r="E491" s="90">
        <v>42277</v>
      </c>
      <c r="F491" s="316"/>
      <c r="G491" s="98" t="s">
        <v>2009</v>
      </c>
      <c r="H491" s="105" t="s">
        <v>2078</v>
      </c>
      <c r="I491" s="30"/>
      <c r="J491" s="30"/>
      <c r="K491" s="30"/>
      <c r="L491" s="1"/>
      <c r="M491" s="2"/>
      <c r="N491" s="15"/>
      <c r="O491" s="31"/>
      <c r="P491" s="32"/>
      <c r="Q491" s="13"/>
      <c r="R491" s="33"/>
      <c r="S491" s="1"/>
      <c r="T491" s="1"/>
      <c r="U491" s="2"/>
      <c r="V491" s="15"/>
      <c r="W491" s="31"/>
      <c r="X491" s="32"/>
      <c r="Y491" s="13"/>
      <c r="Z491" s="33"/>
      <c r="AA491" s="1"/>
      <c r="AB491" s="1"/>
      <c r="AC491" s="2"/>
      <c r="AD491" s="15"/>
      <c r="AE491" s="31"/>
      <c r="AF491" s="32"/>
      <c r="AG491" s="13"/>
      <c r="AH491" s="33"/>
      <c r="AI491" s="1"/>
      <c r="AJ491" s="1"/>
      <c r="AK491" s="2"/>
      <c r="AL491" s="15"/>
      <c r="AM491" s="31"/>
      <c r="AN491" s="32"/>
      <c r="AO491" s="13"/>
      <c r="AP491" s="33"/>
      <c r="AQ491" s="1"/>
      <c r="AR491" s="1"/>
      <c r="AS491" s="2"/>
      <c r="AT491" s="15"/>
      <c r="AU491" s="31"/>
      <c r="AV491" s="32"/>
      <c r="AW491" s="13"/>
      <c r="AX491" s="33"/>
      <c r="AY491" s="1"/>
      <c r="AZ491" s="1"/>
      <c r="BA491" s="2"/>
      <c r="BB491" s="15"/>
      <c r="BC491" s="31"/>
      <c r="BD491" s="32"/>
      <c r="BE491" s="13"/>
      <c r="BF491" s="33"/>
      <c r="BG491" s="1"/>
      <c r="BH491" s="1"/>
      <c r="BI491" s="2"/>
      <c r="BJ491" s="15"/>
      <c r="BK491" s="31"/>
      <c r="BL491" s="32"/>
      <c r="BM491" s="13"/>
      <c r="BN491" s="33"/>
      <c r="BO491" s="1"/>
      <c r="BP491" s="1"/>
      <c r="BQ491" s="2"/>
      <c r="BR491" s="15"/>
      <c r="BS491" s="31"/>
      <c r="BT491" s="32"/>
      <c r="BU491" s="13"/>
      <c r="BV491" s="33"/>
      <c r="BW491" s="1"/>
      <c r="BX491" s="1"/>
      <c r="BY491" s="2"/>
      <c r="BZ491" s="15"/>
      <c r="CA491" s="31"/>
      <c r="CB491" s="32"/>
      <c r="CC491" s="13"/>
      <c r="CD491" s="33"/>
      <c r="CE491" s="1"/>
      <c r="CF491" s="1"/>
      <c r="CG491" s="2"/>
      <c r="CH491" s="15"/>
      <c r="CI491" s="31"/>
      <c r="CJ491" s="32"/>
      <c r="CK491" s="13"/>
      <c r="CL491" s="33"/>
      <c r="CM491" s="1"/>
      <c r="CN491" s="1"/>
      <c r="CO491" s="2"/>
      <c r="CP491" s="15"/>
      <c r="CQ491" s="31"/>
      <c r="CR491" s="32"/>
      <c r="CS491" s="13"/>
      <c r="CT491" s="33"/>
      <c r="CU491" s="1"/>
      <c r="CV491" s="1"/>
      <c r="CW491" s="2"/>
      <c r="CX491" s="15"/>
      <c r="CY491" s="31"/>
      <c r="CZ491" s="32"/>
      <c r="DA491" s="13"/>
      <c r="DB491" s="33"/>
      <c r="DC491" s="1"/>
      <c r="DD491" s="1"/>
      <c r="DE491" s="2"/>
      <c r="DF491" s="15"/>
      <c r="DG491" s="31"/>
      <c r="DH491" s="32"/>
      <c r="DI491" s="13"/>
      <c r="DJ491" s="33"/>
      <c r="DK491" s="1"/>
      <c r="DL491" s="1"/>
      <c r="DM491" s="2"/>
      <c r="DN491" s="15"/>
      <c r="DO491" s="31"/>
      <c r="DP491" s="32"/>
      <c r="DQ491" s="13"/>
      <c r="DR491" s="33"/>
      <c r="DS491" s="1"/>
      <c r="DT491" s="1"/>
      <c r="DU491" s="2"/>
      <c r="DV491" s="15"/>
      <c r="DW491" s="31"/>
      <c r="DX491" s="32"/>
      <c r="DY491" s="13"/>
      <c r="DZ491" s="33"/>
      <c r="EA491" s="1"/>
      <c r="EB491" s="1"/>
      <c r="EC491" s="2"/>
      <c r="ED491" s="15"/>
      <c r="EE491" s="31"/>
      <c r="EF491" s="32"/>
      <c r="EG491" s="13"/>
      <c r="EH491" s="33"/>
      <c r="EI491" s="1"/>
      <c r="EJ491" s="1"/>
      <c r="EK491" s="2"/>
      <c r="EL491" s="15"/>
      <c r="EM491" s="31"/>
      <c r="EN491" s="32"/>
      <c r="EO491" s="13"/>
      <c r="EP491" s="33"/>
      <c r="EQ491" s="1"/>
      <c r="ER491" s="1"/>
      <c r="ES491" s="2"/>
      <c r="ET491" s="15"/>
      <c r="EU491" s="31"/>
      <c r="EV491" s="32"/>
      <c r="EW491" s="13"/>
      <c r="EX491" s="33"/>
      <c r="EY491" s="1"/>
      <c r="EZ491" s="1"/>
      <c r="FA491" s="2"/>
      <c r="FB491" s="15"/>
      <c r="FC491" s="31"/>
      <c r="FD491" s="32"/>
      <c r="FE491" s="13"/>
      <c r="FF491" s="33"/>
      <c r="FG491" s="1"/>
      <c r="FH491" s="1"/>
      <c r="FI491" s="2"/>
      <c r="FJ491" s="15"/>
      <c r="FK491" s="31"/>
      <c r="FL491" s="32"/>
      <c r="FM491" s="13"/>
      <c r="FN491" s="33"/>
      <c r="FO491" s="1"/>
      <c r="FP491" s="1"/>
      <c r="FQ491" s="2"/>
      <c r="FR491" s="15"/>
      <c r="FS491" s="31"/>
      <c r="FT491" s="32"/>
      <c r="FU491" s="13"/>
      <c r="FV491" s="33"/>
      <c r="FW491" s="1"/>
      <c r="FX491" s="1"/>
      <c r="FY491" s="2"/>
      <c r="FZ491" s="15"/>
      <c r="GA491" s="31"/>
      <c r="GB491" s="32"/>
      <c r="GC491" s="13"/>
      <c r="GD491" s="33"/>
      <c r="GE491" s="1"/>
      <c r="GF491" s="1"/>
      <c r="GG491" s="2"/>
      <c r="GH491" s="15"/>
      <c r="GI491" s="31"/>
      <c r="GJ491" s="32"/>
      <c r="GK491" s="13"/>
      <c r="GL491" s="33"/>
      <c r="GM491" s="1"/>
      <c r="GN491" s="1"/>
      <c r="GO491" s="2"/>
      <c r="GP491" s="15"/>
      <c r="GQ491" s="31"/>
      <c r="GR491" s="32"/>
      <c r="GS491" s="13"/>
      <c r="GT491" s="33"/>
      <c r="GU491" s="1"/>
      <c r="GV491" s="1"/>
      <c r="GW491" s="2"/>
      <c r="GX491" s="15"/>
      <c r="GY491" s="31"/>
      <c r="GZ491" s="32"/>
      <c r="HA491" s="13"/>
      <c r="HB491" s="33"/>
      <c r="HC491" s="1"/>
      <c r="HD491" s="1"/>
      <c r="HE491" s="2"/>
      <c r="HF491" s="15"/>
      <c r="HG491" s="31"/>
      <c r="HH491" s="32"/>
      <c r="HI491" s="13"/>
      <c r="HJ491" s="33"/>
      <c r="HK491" s="1"/>
      <c r="HL491" s="1"/>
      <c r="HM491" s="2"/>
      <c r="HN491" s="15"/>
      <c r="HO491" s="31"/>
      <c r="HP491" s="32"/>
      <c r="HQ491" s="13"/>
      <c r="HR491" s="33"/>
      <c r="HS491" s="1"/>
      <c r="HT491" s="1"/>
      <c r="HU491" s="2"/>
      <c r="HV491" s="15"/>
      <c r="HW491" s="31"/>
      <c r="HX491" s="32"/>
      <c r="HY491" s="13"/>
      <c r="HZ491" s="33"/>
      <c r="IA491" s="1"/>
      <c r="IB491" s="1"/>
      <c r="IC491" s="2"/>
      <c r="ID491" s="15"/>
      <c r="IE491" s="31"/>
      <c r="IF491" s="32"/>
      <c r="IG491" s="13"/>
      <c r="IH491" s="33"/>
      <c r="II491" s="1"/>
      <c r="IJ491" s="1"/>
      <c r="IK491" s="2"/>
      <c r="IL491" s="15"/>
      <c r="IM491" s="31"/>
      <c r="IN491" s="32"/>
      <c r="IO491" s="13"/>
      <c r="IP491" s="33"/>
      <c r="IQ491" s="1"/>
      <c r="IR491" s="1"/>
      <c r="IS491" s="2"/>
      <c r="IT491" s="15"/>
      <c r="IU491" s="31"/>
      <c r="IV491" s="32"/>
    </row>
    <row r="492" spans="1:256" s="3" customFormat="1" ht="83.25" customHeight="1">
      <c r="A492" s="80">
        <v>100</v>
      </c>
      <c r="B492" s="127" t="s">
        <v>1135</v>
      </c>
      <c r="C492" s="126">
        <v>17596</v>
      </c>
      <c r="D492" s="87">
        <v>17596</v>
      </c>
      <c r="E492" s="90">
        <v>42296</v>
      </c>
      <c r="F492" s="316"/>
      <c r="G492" s="98" t="s">
        <v>2009</v>
      </c>
      <c r="H492" s="105" t="s">
        <v>2078</v>
      </c>
      <c r="I492" s="30"/>
      <c r="J492" s="30"/>
      <c r="K492" s="30"/>
      <c r="L492" s="1"/>
      <c r="M492" s="2"/>
      <c r="N492" s="15"/>
      <c r="O492" s="31"/>
      <c r="P492" s="32"/>
      <c r="Q492" s="13"/>
      <c r="R492" s="33"/>
      <c r="S492" s="1"/>
      <c r="T492" s="1"/>
      <c r="U492" s="2"/>
      <c r="V492" s="15"/>
      <c r="W492" s="31"/>
      <c r="X492" s="32"/>
      <c r="Y492" s="13"/>
      <c r="Z492" s="33"/>
      <c r="AA492" s="1"/>
      <c r="AB492" s="1"/>
      <c r="AC492" s="2"/>
      <c r="AD492" s="15"/>
      <c r="AE492" s="31"/>
      <c r="AF492" s="32"/>
      <c r="AG492" s="13"/>
      <c r="AH492" s="33"/>
      <c r="AI492" s="1"/>
      <c r="AJ492" s="1"/>
      <c r="AK492" s="2"/>
      <c r="AL492" s="15"/>
      <c r="AM492" s="31"/>
      <c r="AN492" s="32"/>
      <c r="AO492" s="13"/>
      <c r="AP492" s="33"/>
      <c r="AQ492" s="1"/>
      <c r="AR492" s="1"/>
      <c r="AS492" s="2"/>
      <c r="AT492" s="15"/>
      <c r="AU492" s="31"/>
      <c r="AV492" s="32"/>
      <c r="AW492" s="13"/>
      <c r="AX492" s="33"/>
      <c r="AY492" s="1"/>
      <c r="AZ492" s="1"/>
      <c r="BA492" s="2"/>
      <c r="BB492" s="15"/>
      <c r="BC492" s="31"/>
      <c r="BD492" s="32"/>
      <c r="BE492" s="13"/>
      <c r="BF492" s="33"/>
      <c r="BG492" s="1"/>
      <c r="BH492" s="1"/>
      <c r="BI492" s="2"/>
      <c r="BJ492" s="15"/>
      <c r="BK492" s="31"/>
      <c r="BL492" s="32"/>
      <c r="BM492" s="13"/>
      <c r="BN492" s="33"/>
      <c r="BO492" s="1"/>
      <c r="BP492" s="1"/>
      <c r="BQ492" s="2"/>
      <c r="BR492" s="15"/>
      <c r="BS492" s="31"/>
      <c r="BT492" s="32"/>
      <c r="BU492" s="13"/>
      <c r="BV492" s="33"/>
      <c r="BW492" s="1"/>
      <c r="BX492" s="1"/>
      <c r="BY492" s="2"/>
      <c r="BZ492" s="15"/>
      <c r="CA492" s="31"/>
      <c r="CB492" s="32"/>
      <c r="CC492" s="13"/>
      <c r="CD492" s="33"/>
      <c r="CE492" s="1"/>
      <c r="CF492" s="1"/>
      <c r="CG492" s="2"/>
      <c r="CH492" s="15"/>
      <c r="CI492" s="31"/>
      <c r="CJ492" s="32"/>
      <c r="CK492" s="13"/>
      <c r="CL492" s="33"/>
      <c r="CM492" s="1"/>
      <c r="CN492" s="1"/>
      <c r="CO492" s="2"/>
      <c r="CP492" s="15"/>
      <c r="CQ492" s="31"/>
      <c r="CR492" s="32"/>
      <c r="CS492" s="13"/>
      <c r="CT492" s="33"/>
      <c r="CU492" s="1"/>
      <c r="CV492" s="1"/>
      <c r="CW492" s="2"/>
      <c r="CX492" s="15"/>
      <c r="CY492" s="31"/>
      <c r="CZ492" s="32"/>
      <c r="DA492" s="13"/>
      <c r="DB492" s="33"/>
      <c r="DC492" s="1"/>
      <c r="DD492" s="1"/>
      <c r="DE492" s="2"/>
      <c r="DF492" s="15"/>
      <c r="DG492" s="31"/>
      <c r="DH492" s="32"/>
      <c r="DI492" s="13"/>
      <c r="DJ492" s="33"/>
      <c r="DK492" s="1"/>
      <c r="DL492" s="1"/>
      <c r="DM492" s="2"/>
      <c r="DN492" s="15"/>
      <c r="DO492" s="31"/>
      <c r="DP492" s="32"/>
      <c r="DQ492" s="13"/>
      <c r="DR492" s="33"/>
      <c r="DS492" s="1"/>
      <c r="DT492" s="1"/>
      <c r="DU492" s="2"/>
      <c r="DV492" s="15"/>
      <c r="DW492" s="31"/>
      <c r="DX492" s="32"/>
      <c r="DY492" s="13"/>
      <c r="DZ492" s="33"/>
      <c r="EA492" s="1"/>
      <c r="EB492" s="1"/>
      <c r="EC492" s="2"/>
      <c r="ED492" s="15"/>
      <c r="EE492" s="31"/>
      <c r="EF492" s="32"/>
      <c r="EG492" s="13"/>
      <c r="EH492" s="33"/>
      <c r="EI492" s="1"/>
      <c r="EJ492" s="1"/>
      <c r="EK492" s="2"/>
      <c r="EL492" s="15"/>
      <c r="EM492" s="31"/>
      <c r="EN492" s="32"/>
      <c r="EO492" s="13"/>
      <c r="EP492" s="33"/>
      <c r="EQ492" s="1"/>
      <c r="ER492" s="1"/>
      <c r="ES492" s="2"/>
      <c r="ET492" s="15"/>
      <c r="EU492" s="31"/>
      <c r="EV492" s="32"/>
      <c r="EW492" s="13"/>
      <c r="EX492" s="33"/>
      <c r="EY492" s="1"/>
      <c r="EZ492" s="1"/>
      <c r="FA492" s="2"/>
      <c r="FB492" s="15"/>
      <c r="FC492" s="31"/>
      <c r="FD492" s="32"/>
      <c r="FE492" s="13"/>
      <c r="FF492" s="33"/>
      <c r="FG492" s="1"/>
      <c r="FH492" s="1"/>
      <c r="FI492" s="2"/>
      <c r="FJ492" s="15"/>
      <c r="FK492" s="31"/>
      <c r="FL492" s="32"/>
      <c r="FM492" s="13"/>
      <c r="FN492" s="33"/>
      <c r="FO492" s="1"/>
      <c r="FP492" s="1"/>
      <c r="FQ492" s="2"/>
      <c r="FR492" s="15"/>
      <c r="FS492" s="31"/>
      <c r="FT492" s="32"/>
      <c r="FU492" s="13"/>
      <c r="FV492" s="33"/>
      <c r="FW492" s="1"/>
      <c r="FX492" s="1"/>
      <c r="FY492" s="2"/>
      <c r="FZ492" s="15"/>
      <c r="GA492" s="31"/>
      <c r="GB492" s="32"/>
      <c r="GC492" s="13"/>
      <c r="GD492" s="33"/>
      <c r="GE492" s="1"/>
      <c r="GF492" s="1"/>
      <c r="GG492" s="2"/>
      <c r="GH492" s="15"/>
      <c r="GI492" s="31"/>
      <c r="GJ492" s="32"/>
      <c r="GK492" s="13"/>
      <c r="GL492" s="33"/>
      <c r="GM492" s="1"/>
      <c r="GN492" s="1"/>
      <c r="GO492" s="2"/>
      <c r="GP492" s="15"/>
      <c r="GQ492" s="31"/>
      <c r="GR492" s="32"/>
      <c r="GS492" s="13"/>
      <c r="GT492" s="33"/>
      <c r="GU492" s="1"/>
      <c r="GV492" s="1"/>
      <c r="GW492" s="2"/>
      <c r="GX492" s="15"/>
      <c r="GY492" s="31"/>
      <c r="GZ492" s="32"/>
      <c r="HA492" s="13"/>
      <c r="HB492" s="33"/>
      <c r="HC492" s="1"/>
      <c r="HD492" s="1"/>
      <c r="HE492" s="2"/>
      <c r="HF492" s="15"/>
      <c r="HG492" s="31"/>
      <c r="HH492" s="32"/>
      <c r="HI492" s="13"/>
      <c r="HJ492" s="33"/>
      <c r="HK492" s="1"/>
      <c r="HL492" s="1"/>
      <c r="HM492" s="2"/>
      <c r="HN492" s="15"/>
      <c r="HO492" s="31"/>
      <c r="HP492" s="32"/>
      <c r="HQ492" s="13"/>
      <c r="HR492" s="33"/>
      <c r="HS492" s="1"/>
      <c r="HT492" s="1"/>
      <c r="HU492" s="2"/>
      <c r="HV492" s="15"/>
      <c r="HW492" s="31"/>
      <c r="HX492" s="32"/>
      <c r="HY492" s="13"/>
      <c r="HZ492" s="33"/>
      <c r="IA492" s="1"/>
      <c r="IB492" s="1"/>
      <c r="IC492" s="2"/>
      <c r="ID492" s="15"/>
      <c r="IE492" s="31"/>
      <c r="IF492" s="32"/>
      <c r="IG492" s="13"/>
      <c r="IH492" s="33"/>
      <c r="II492" s="1"/>
      <c r="IJ492" s="1"/>
      <c r="IK492" s="2"/>
      <c r="IL492" s="15"/>
      <c r="IM492" s="31"/>
      <c r="IN492" s="32"/>
      <c r="IO492" s="13"/>
      <c r="IP492" s="33"/>
      <c r="IQ492" s="1"/>
      <c r="IR492" s="1"/>
      <c r="IS492" s="2"/>
      <c r="IT492" s="15"/>
      <c r="IU492" s="31"/>
      <c r="IV492" s="32"/>
    </row>
    <row r="493" spans="1:256" s="3" customFormat="1" ht="123" customHeight="1">
      <c r="A493" s="80">
        <v>101</v>
      </c>
      <c r="B493" s="127" t="s">
        <v>1136</v>
      </c>
      <c r="C493" s="126">
        <v>10918</v>
      </c>
      <c r="D493" s="87">
        <v>0</v>
      </c>
      <c r="E493" s="90">
        <v>42311</v>
      </c>
      <c r="F493" s="316"/>
      <c r="G493" s="98" t="s">
        <v>2009</v>
      </c>
      <c r="H493" s="105" t="s">
        <v>2078</v>
      </c>
      <c r="I493" s="30"/>
      <c r="J493" s="30"/>
      <c r="K493" s="30"/>
      <c r="L493" s="1"/>
      <c r="M493" s="2"/>
      <c r="N493" s="15"/>
      <c r="O493" s="31"/>
      <c r="P493" s="32"/>
      <c r="Q493" s="13"/>
      <c r="R493" s="33"/>
      <c r="S493" s="1"/>
      <c r="T493" s="1"/>
      <c r="U493" s="2"/>
      <c r="V493" s="15"/>
      <c r="W493" s="31"/>
      <c r="X493" s="32"/>
      <c r="Y493" s="13"/>
      <c r="Z493" s="33"/>
      <c r="AA493" s="1"/>
      <c r="AB493" s="1"/>
      <c r="AC493" s="2"/>
      <c r="AD493" s="15"/>
      <c r="AE493" s="31"/>
      <c r="AF493" s="32"/>
      <c r="AG493" s="13"/>
      <c r="AH493" s="33"/>
      <c r="AI493" s="1"/>
      <c r="AJ493" s="1"/>
      <c r="AK493" s="2"/>
      <c r="AL493" s="15"/>
      <c r="AM493" s="31"/>
      <c r="AN493" s="32"/>
      <c r="AO493" s="13"/>
      <c r="AP493" s="33"/>
      <c r="AQ493" s="1"/>
      <c r="AR493" s="1"/>
      <c r="AS493" s="2"/>
      <c r="AT493" s="15"/>
      <c r="AU493" s="31"/>
      <c r="AV493" s="32"/>
      <c r="AW493" s="13"/>
      <c r="AX493" s="33"/>
      <c r="AY493" s="1"/>
      <c r="AZ493" s="1"/>
      <c r="BA493" s="2"/>
      <c r="BB493" s="15"/>
      <c r="BC493" s="31"/>
      <c r="BD493" s="32"/>
      <c r="BE493" s="13"/>
      <c r="BF493" s="33"/>
      <c r="BG493" s="1"/>
      <c r="BH493" s="1"/>
      <c r="BI493" s="2"/>
      <c r="BJ493" s="15"/>
      <c r="BK493" s="31"/>
      <c r="BL493" s="32"/>
      <c r="BM493" s="13"/>
      <c r="BN493" s="33"/>
      <c r="BO493" s="1"/>
      <c r="BP493" s="1"/>
      <c r="BQ493" s="2"/>
      <c r="BR493" s="15"/>
      <c r="BS493" s="31"/>
      <c r="BT493" s="32"/>
      <c r="BU493" s="13"/>
      <c r="BV493" s="33"/>
      <c r="BW493" s="1"/>
      <c r="BX493" s="1"/>
      <c r="BY493" s="2"/>
      <c r="BZ493" s="15"/>
      <c r="CA493" s="31"/>
      <c r="CB493" s="32"/>
      <c r="CC493" s="13"/>
      <c r="CD493" s="33"/>
      <c r="CE493" s="1"/>
      <c r="CF493" s="1"/>
      <c r="CG493" s="2"/>
      <c r="CH493" s="15"/>
      <c r="CI493" s="31"/>
      <c r="CJ493" s="32"/>
      <c r="CK493" s="13"/>
      <c r="CL493" s="33"/>
      <c r="CM493" s="1"/>
      <c r="CN493" s="1"/>
      <c r="CO493" s="2"/>
      <c r="CP493" s="15"/>
      <c r="CQ493" s="31"/>
      <c r="CR493" s="32"/>
      <c r="CS493" s="13"/>
      <c r="CT493" s="33"/>
      <c r="CU493" s="1"/>
      <c r="CV493" s="1"/>
      <c r="CW493" s="2"/>
      <c r="CX493" s="15"/>
      <c r="CY493" s="31"/>
      <c r="CZ493" s="32"/>
      <c r="DA493" s="13"/>
      <c r="DB493" s="33"/>
      <c r="DC493" s="1"/>
      <c r="DD493" s="1"/>
      <c r="DE493" s="2"/>
      <c r="DF493" s="15"/>
      <c r="DG493" s="31"/>
      <c r="DH493" s="32"/>
      <c r="DI493" s="13"/>
      <c r="DJ493" s="33"/>
      <c r="DK493" s="1"/>
      <c r="DL493" s="1"/>
      <c r="DM493" s="2"/>
      <c r="DN493" s="15"/>
      <c r="DO493" s="31"/>
      <c r="DP493" s="32"/>
      <c r="DQ493" s="13"/>
      <c r="DR493" s="33"/>
      <c r="DS493" s="1"/>
      <c r="DT493" s="1"/>
      <c r="DU493" s="2"/>
      <c r="DV493" s="15"/>
      <c r="DW493" s="31"/>
      <c r="DX493" s="32"/>
      <c r="DY493" s="13"/>
      <c r="DZ493" s="33"/>
      <c r="EA493" s="1"/>
      <c r="EB493" s="1"/>
      <c r="EC493" s="2"/>
      <c r="ED493" s="15"/>
      <c r="EE493" s="31"/>
      <c r="EF493" s="32"/>
      <c r="EG493" s="13"/>
      <c r="EH493" s="33"/>
      <c r="EI493" s="1"/>
      <c r="EJ493" s="1"/>
      <c r="EK493" s="2"/>
      <c r="EL493" s="15"/>
      <c r="EM493" s="31"/>
      <c r="EN493" s="32"/>
      <c r="EO493" s="13"/>
      <c r="EP493" s="33"/>
      <c r="EQ493" s="1"/>
      <c r="ER493" s="1"/>
      <c r="ES493" s="2"/>
      <c r="ET493" s="15"/>
      <c r="EU493" s="31"/>
      <c r="EV493" s="32"/>
      <c r="EW493" s="13"/>
      <c r="EX493" s="33"/>
      <c r="EY493" s="1"/>
      <c r="EZ493" s="1"/>
      <c r="FA493" s="2"/>
      <c r="FB493" s="15"/>
      <c r="FC493" s="31"/>
      <c r="FD493" s="32"/>
      <c r="FE493" s="13"/>
      <c r="FF493" s="33"/>
      <c r="FG493" s="1"/>
      <c r="FH493" s="1"/>
      <c r="FI493" s="2"/>
      <c r="FJ493" s="15"/>
      <c r="FK493" s="31"/>
      <c r="FL493" s="32"/>
      <c r="FM493" s="13"/>
      <c r="FN493" s="33"/>
      <c r="FO493" s="1"/>
      <c r="FP493" s="1"/>
      <c r="FQ493" s="2"/>
      <c r="FR493" s="15"/>
      <c r="FS493" s="31"/>
      <c r="FT493" s="32"/>
      <c r="FU493" s="13"/>
      <c r="FV493" s="33"/>
      <c r="FW493" s="1"/>
      <c r="FX493" s="1"/>
      <c r="FY493" s="2"/>
      <c r="FZ493" s="15"/>
      <c r="GA493" s="31"/>
      <c r="GB493" s="32"/>
      <c r="GC493" s="13"/>
      <c r="GD493" s="33"/>
      <c r="GE493" s="1"/>
      <c r="GF493" s="1"/>
      <c r="GG493" s="2"/>
      <c r="GH493" s="15"/>
      <c r="GI493" s="31"/>
      <c r="GJ493" s="32"/>
      <c r="GK493" s="13"/>
      <c r="GL493" s="33"/>
      <c r="GM493" s="1"/>
      <c r="GN493" s="1"/>
      <c r="GO493" s="2"/>
      <c r="GP493" s="15"/>
      <c r="GQ493" s="31"/>
      <c r="GR493" s="32"/>
      <c r="GS493" s="13"/>
      <c r="GT493" s="33"/>
      <c r="GU493" s="1"/>
      <c r="GV493" s="1"/>
      <c r="GW493" s="2"/>
      <c r="GX493" s="15"/>
      <c r="GY493" s="31"/>
      <c r="GZ493" s="32"/>
      <c r="HA493" s="13"/>
      <c r="HB493" s="33"/>
      <c r="HC493" s="1"/>
      <c r="HD493" s="1"/>
      <c r="HE493" s="2"/>
      <c r="HF493" s="15"/>
      <c r="HG493" s="31"/>
      <c r="HH493" s="32"/>
      <c r="HI493" s="13"/>
      <c r="HJ493" s="33"/>
      <c r="HK493" s="1"/>
      <c r="HL493" s="1"/>
      <c r="HM493" s="2"/>
      <c r="HN493" s="15"/>
      <c r="HO493" s="31"/>
      <c r="HP493" s="32"/>
      <c r="HQ493" s="13"/>
      <c r="HR493" s="33"/>
      <c r="HS493" s="1"/>
      <c r="HT493" s="1"/>
      <c r="HU493" s="2"/>
      <c r="HV493" s="15"/>
      <c r="HW493" s="31"/>
      <c r="HX493" s="32"/>
      <c r="HY493" s="13"/>
      <c r="HZ493" s="33"/>
      <c r="IA493" s="1"/>
      <c r="IB493" s="1"/>
      <c r="IC493" s="2"/>
      <c r="ID493" s="15"/>
      <c r="IE493" s="31"/>
      <c r="IF493" s="32"/>
      <c r="IG493" s="13"/>
      <c r="IH493" s="33"/>
      <c r="II493" s="1"/>
      <c r="IJ493" s="1"/>
      <c r="IK493" s="2"/>
      <c r="IL493" s="15"/>
      <c r="IM493" s="31"/>
      <c r="IN493" s="32"/>
      <c r="IO493" s="13"/>
      <c r="IP493" s="33"/>
      <c r="IQ493" s="1"/>
      <c r="IR493" s="1"/>
      <c r="IS493" s="2"/>
      <c r="IT493" s="15"/>
      <c r="IU493" s="31"/>
      <c r="IV493" s="32"/>
    </row>
    <row r="494" spans="1:256" s="3" customFormat="1" ht="104.25" customHeight="1">
      <c r="A494" s="80">
        <v>102</v>
      </c>
      <c r="B494" s="117" t="s">
        <v>9</v>
      </c>
      <c r="C494" s="128">
        <v>28000</v>
      </c>
      <c r="D494" s="88">
        <v>0</v>
      </c>
      <c r="E494" s="122" t="s">
        <v>10</v>
      </c>
      <c r="F494" s="321"/>
      <c r="G494" s="98" t="s">
        <v>2009</v>
      </c>
      <c r="H494" s="105" t="s">
        <v>2078</v>
      </c>
      <c r="I494" s="30"/>
      <c r="J494" s="30"/>
      <c r="K494" s="30"/>
      <c r="L494" s="1"/>
      <c r="M494" s="2"/>
      <c r="N494" s="15"/>
      <c r="O494" s="31"/>
      <c r="P494" s="32"/>
      <c r="Q494" s="13"/>
      <c r="R494" s="33"/>
      <c r="S494" s="1"/>
      <c r="T494" s="1"/>
      <c r="U494" s="2"/>
      <c r="V494" s="15"/>
      <c r="W494" s="31"/>
      <c r="X494" s="32"/>
      <c r="Y494" s="13"/>
      <c r="Z494" s="33"/>
      <c r="AA494" s="1"/>
      <c r="AB494" s="1"/>
      <c r="AC494" s="2"/>
      <c r="AD494" s="15"/>
      <c r="AE494" s="31"/>
      <c r="AF494" s="32"/>
      <c r="AG494" s="13"/>
      <c r="AH494" s="33"/>
      <c r="AI494" s="1"/>
      <c r="AJ494" s="1"/>
      <c r="AK494" s="2"/>
      <c r="AL494" s="15"/>
      <c r="AM494" s="31"/>
      <c r="AN494" s="32"/>
      <c r="AO494" s="13"/>
      <c r="AP494" s="33"/>
      <c r="AQ494" s="1"/>
      <c r="AR494" s="1"/>
      <c r="AS494" s="2"/>
      <c r="AT494" s="15"/>
      <c r="AU494" s="31"/>
      <c r="AV494" s="32"/>
      <c r="AW494" s="13"/>
      <c r="AX494" s="33"/>
      <c r="AY494" s="1"/>
      <c r="AZ494" s="1"/>
      <c r="BA494" s="2"/>
      <c r="BB494" s="15"/>
      <c r="BC494" s="31"/>
      <c r="BD494" s="32"/>
      <c r="BE494" s="13"/>
      <c r="BF494" s="33"/>
      <c r="BG494" s="1"/>
      <c r="BH494" s="1"/>
      <c r="BI494" s="2"/>
      <c r="BJ494" s="15"/>
      <c r="BK494" s="31"/>
      <c r="BL494" s="32"/>
      <c r="BM494" s="13"/>
      <c r="BN494" s="33"/>
      <c r="BO494" s="1"/>
      <c r="BP494" s="1"/>
      <c r="BQ494" s="2"/>
      <c r="BR494" s="15"/>
      <c r="BS494" s="31"/>
      <c r="BT494" s="32"/>
      <c r="BU494" s="13"/>
      <c r="BV494" s="33"/>
      <c r="BW494" s="1"/>
      <c r="BX494" s="1"/>
      <c r="BY494" s="2"/>
      <c r="BZ494" s="15"/>
      <c r="CA494" s="31"/>
      <c r="CB494" s="32"/>
      <c r="CC494" s="13"/>
      <c r="CD494" s="33"/>
      <c r="CE494" s="1"/>
      <c r="CF494" s="1"/>
      <c r="CG494" s="2"/>
      <c r="CH494" s="15"/>
      <c r="CI494" s="31"/>
      <c r="CJ494" s="32"/>
      <c r="CK494" s="13"/>
      <c r="CL494" s="33"/>
      <c r="CM494" s="1"/>
      <c r="CN494" s="1"/>
      <c r="CO494" s="2"/>
      <c r="CP494" s="15"/>
      <c r="CQ494" s="31"/>
      <c r="CR494" s="32"/>
      <c r="CS494" s="13"/>
      <c r="CT494" s="33"/>
      <c r="CU494" s="1"/>
      <c r="CV494" s="1"/>
      <c r="CW494" s="2"/>
      <c r="CX494" s="15"/>
      <c r="CY494" s="31"/>
      <c r="CZ494" s="32"/>
      <c r="DA494" s="13"/>
      <c r="DB494" s="33"/>
      <c r="DC494" s="1"/>
      <c r="DD494" s="1"/>
      <c r="DE494" s="2"/>
      <c r="DF494" s="15"/>
      <c r="DG494" s="31"/>
      <c r="DH494" s="32"/>
      <c r="DI494" s="13"/>
      <c r="DJ494" s="33"/>
      <c r="DK494" s="1"/>
      <c r="DL494" s="1"/>
      <c r="DM494" s="2"/>
      <c r="DN494" s="15"/>
      <c r="DO494" s="31"/>
      <c r="DP494" s="32"/>
      <c r="DQ494" s="13"/>
      <c r="DR494" s="33"/>
      <c r="DS494" s="1"/>
      <c r="DT494" s="1"/>
      <c r="DU494" s="2"/>
      <c r="DV494" s="15"/>
      <c r="DW494" s="31"/>
      <c r="DX494" s="32"/>
      <c r="DY494" s="13"/>
      <c r="DZ494" s="33"/>
      <c r="EA494" s="1"/>
      <c r="EB494" s="1"/>
      <c r="EC494" s="2"/>
      <c r="ED494" s="15"/>
      <c r="EE494" s="31"/>
      <c r="EF494" s="32"/>
      <c r="EG494" s="13"/>
      <c r="EH494" s="33"/>
      <c r="EI494" s="1"/>
      <c r="EJ494" s="1"/>
      <c r="EK494" s="2"/>
      <c r="EL494" s="15"/>
      <c r="EM494" s="31"/>
      <c r="EN494" s="32"/>
      <c r="EO494" s="13"/>
      <c r="EP494" s="33"/>
      <c r="EQ494" s="1"/>
      <c r="ER494" s="1"/>
      <c r="ES494" s="2"/>
      <c r="ET494" s="15"/>
      <c r="EU494" s="31"/>
      <c r="EV494" s="32"/>
      <c r="EW494" s="13"/>
      <c r="EX494" s="33"/>
      <c r="EY494" s="1"/>
      <c r="EZ494" s="1"/>
      <c r="FA494" s="2"/>
      <c r="FB494" s="15"/>
      <c r="FC494" s="31"/>
      <c r="FD494" s="32"/>
      <c r="FE494" s="13"/>
      <c r="FF494" s="33"/>
      <c r="FG494" s="1"/>
      <c r="FH494" s="1"/>
      <c r="FI494" s="2"/>
      <c r="FJ494" s="15"/>
      <c r="FK494" s="31"/>
      <c r="FL494" s="32"/>
      <c r="FM494" s="13"/>
      <c r="FN494" s="33"/>
      <c r="FO494" s="1"/>
      <c r="FP494" s="1"/>
      <c r="FQ494" s="2"/>
      <c r="FR494" s="15"/>
      <c r="FS494" s="31"/>
      <c r="FT494" s="32"/>
      <c r="FU494" s="13"/>
      <c r="FV494" s="33"/>
      <c r="FW494" s="1"/>
      <c r="FX494" s="1"/>
      <c r="FY494" s="2"/>
      <c r="FZ494" s="15"/>
      <c r="GA494" s="31"/>
      <c r="GB494" s="32"/>
      <c r="GC494" s="13"/>
      <c r="GD494" s="33"/>
      <c r="GE494" s="1"/>
      <c r="GF494" s="1"/>
      <c r="GG494" s="2"/>
      <c r="GH494" s="15"/>
      <c r="GI494" s="31"/>
      <c r="GJ494" s="32"/>
      <c r="GK494" s="13"/>
      <c r="GL494" s="33"/>
      <c r="GM494" s="1"/>
      <c r="GN494" s="1"/>
      <c r="GO494" s="2"/>
      <c r="GP494" s="15"/>
      <c r="GQ494" s="31"/>
      <c r="GR494" s="32"/>
      <c r="GS494" s="13"/>
      <c r="GT494" s="33"/>
      <c r="GU494" s="1"/>
      <c r="GV494" s="1"/>
      <c r="GW494" s="2"/>
      <c r="GX494" s="15"/>
      <c r="GY494" s="31"/>
      <c r="GZ494" s="32"/>
      <c r="HA494" s="13"/>
      <c r="HB494" s="33"/>
      <c r="HC494" s="1"/>
      <c r="HD494" s="1"/>
      <c r="HE494" s="2"/>
      <c r="HF494" s="15"/>
      <c r="HG494" s="31"/>
      <c r="HH494" s="32"/>
      <c r="HI494" s="13"/>
      <c r="HJ494" s="33"/>
      <c r="HK494" s="1"/>
      <c r="HL494" s="1"/>
      <c r="HM494" s="2"/>
      <c r="HN494" s="15"/>
      <c r="HO494" s="31"/>
      <c r="HP494" s="32"/>
      <c r="HQ494" s="13"/>
      <c r="HR494" s="33"/>
      <c r="HS494" s="1"/>
      <c r="HT494" s="1"/>
      <c r="HU494" s="2"/>
      <c r="HV494" s="15"/>
      <c r="HW494" s="31"/>
      <c r="HX494" s="32"/>
      <c r="HY494" s="13"/>
      <c r="HZ494" s="33"/>
      <c r="IA494" s="1"/>
      <c r="IB494" s="1"/>
      <c r="IC494" s="2"/>
      <c r="ID494" s="15"/>
      <c r="IE494" s="31"/>
      <c r="IF494" s="32"/>
      <c r="IG494" s="13"/>
      <c r="IH494" s="33"/>
      <c r="II494" s="1"/>
      <c r="IJ494" s="1"/>
      <c r="IK494" s="2"/>
      <c r="IL494" s="15"/>
      <c r="IM494" s="31"/>
      <c r="IN494" s="32"/>
      <c r="IO494" s="13"/>
      <c r="IP494" s="33"/>
      <c r="IQ494" s="1"/>
      <c r="IR494" s="1"/>
      <c r="IS494" s="2"/>
      <c r="IT494" s="15"/>
      <c r="IU494" s="31"/>
      <c r="IV494" s="32"/>
    </row>
    <row r="495" spans="1:256" s="3" customFormat="1" ht="96.75" customHeight="1">
      <c r="A495" s="80">
        <v>103</v>
      </c>
      <c r="B495" s="127" t="s">
        <v>1137</v>
      </c>
      <c r="C495" s="126">
        <v>7800</v>
      </c>
      <c r="D495" s="87">
        <v>0</v>
      </c>
      <c r="E495" s="90">
        <v>42368</v>
      </c>
      <c r="F495" s="316"/>
      <c r="G495" s="98" t="s">
        <v>2009</v>
      </c>
      <c r="H495" s="105" t="s">
        <v>2078</v>
      </c>
      <c r="I495" s="30"/>
      <c r="J495" s="30"/>
      <c r="K495" s="30"/>
      <c r="L495" s="1"/>
      <c r="M495" s="2"/>
      <c r="N495" s="15"/>
      <c r="O495" s="31"/>
      <c r="P495" s="32"/>
      <c r="Q495" s="13"/>
      <c r="R495" s="33"/>
      <c r="S495" s="1"/>
      <c r="T495" s="1"/>
      <c r="U495" s="2"/>
      <c r="V495" s="15"/>
      <c r="W495" s="31"/>
      <c r="X495" s="32"/>
      <c r="Y495" s="13"/>
      <c r="Z495" s="33"/>
      <c r="AA495" s="1"/>
      <c r="AB495" s="1"/>
      <c r="AC495" s="2"/>
      <c r="AD495" s="15"/>
      <c r="AE495" s="31"/>
      <c r="AF495" s="32"/>
      <c r="AG495" s="13"/>
      <c r="AH495" s="33"/>
      <c r="AI495" s="1"/>
      <c r="AJ495" s="1"/>
      <c r="AK495" s="2"/>
      <c r="AL495" s="15"/>
      <c r="AM495" s="31"/>
      <c r="AN495" s="32"/>
      <c r="AO495" s="13"/>
      <c r="AP495" s="33"/>
      <c r="AQ495" s="1"/>
      <c r="AR495" s="1"/>
      <c r="AS495" s="2"/>
      <c r="AT495" s="15"/>
      <c r="AU495" s="31"/>
      <c r="AV495" s="32"/>
      <c r="AW495" s="13"/>
      <c r="AX495" s="33"/>
      <c r="AY495" s="1"/>
      <c r="AZ495" s="1"/>
      <c r="BA495" s="2"/>
      <c r="BB495" s="15"/>
      <c r="BC495" s="31"/>
      <c r="BD495" s="32"/>
      <c r="BE495" s="13"/>
      <c r="BF495" s="33"/>
      <c r="BG495" s="1"/>
      <c r="BH495" s="1"/>
      <c r="BI495" s="2"/>
      <c r="BJ495" s="15"/>
      <c r="BK495" s="31"/>
      <c r="BL495" s="32"/>
      <c r="BM495" s="13"/>
      <c r="BN495" s="33"/>
      <c r="BO495" s="1"/>
      <c r="BP495" s="1"/>
      <c r="BQ495" s="2"/>
      <c r="BR495" s="15"/>
      <c r="BS495" s="31"/>
      <c r="BT495" s="32"/>
      <c r="BU495" s="13"/>
      <c r="BV495" s="33"/>
      <c r="BW495" s="1"/>
      <c r="BX495" s="1"/>
      <c r="BY495" s="2"/>
      <c r="BZ495" s="15"/>
      <c r="CA495" s="31"/>
      <c r="CB495" s="32"/>
      <c r="CC495" s="13"/>
      <c r="CD495" s="33"/>
      <c r="CE495" s="1"/>
      <c r="CF495" s="1"/>
      <c r="CG495" s="2"/>
      <c r="CH495" s="15"/>
      <c r="CI495" s="31"/>
      <c r="CJ495" s="32"/>
      <c r="CK495" s="13"/>
      <c r="CL495" s="33"/>
      <c r="CM495" s="1"/>
      <c r="CN495" s="1"/>
      <c r="CO495" s="2"/>
      <c r="CP495" s="15"/>
      <c r="CQ495" s="31"/>
      <c r="CR495" s="32"/>
      <c r="CS495" s="13"/>
      <c r="CT495" s="33"/>
      <c r="CU495" s="1"/>
      <c r="CV495" s="1"/>
      <c r="CW495" s="2"/>
      <c r="CX495" s="15"/>
      <c r="CY495" s="31"/>
      <c r="CZ495" s="32"/>
      <c r="DA495" s="13"/>
      <c r="DB495" s="33"/>
      <c r="DC495" s="1"/>
      <c r="DD495" s="1"/>
      <c r="DE495" s="2"/>
      <c r="DF495" s="15"/>
      <c r="DG495" s="31"/>
      <c r="DH495" s="32"/>
      <c r="DI495" s="13"/>
      <c r="DJ495" s="33"/>
      <c r="DK495" s="1"/>
      <c r="DL495" s="1"/>
      <c r="DM495" s="2"/>
      <c r="DN495" s="15"/>
      <c r="DO495" s="31"/>
      <c r="DP495" s="32"/>
      <c r="DQ495" s="13"/>
      <c r="DR495" s="33"/>
      <c r="DS495" s="1"/>
      <c r="DT495" s="1"/>
      <c r="DU495" s="2"/>
      <c r="DV495" s="15"/>
      <c r="DW495" s="31"/>
      <c r="DX495" s="32"/>
      <c r="DY495" s="13"/>
      <c r="DZ495" s="33"/>
      <c r="EA495" s="1"/>
      <c r="EB495" s="1"/>
      <c r="EC495" s="2"/>
      <c r="ED495" s="15"/>
      <c r="EE495" s="31"/>
      <c r="EF495" s="32"/>
      <c r="EG495" s="13"/>
      <c r="EH495" s="33"/>
      <c r="EI495" s="1"/>
      <c r="EJ495" s="1"/>
      <c r="EK495" s="2"/>
      <c r="EL495" s="15"/>
      <c r="EM495" s="31"/>
      <c r="EN495" s="32"/>
      <c r="EO495" s="13"/>
      <c r="EP495" s="33"/>
      <c r="EQ495" s="1"/>
      <c r="ER495" s="1"/>
      <c r="ES495" s="2"/>
      <c r="ET495" s="15"/>
      <c r="EU495" s="31"/>
      <c r="EV495" s="32"/>
      <c r="EW495" s="13"/>
      <c r="EX495" s="33"/>
      <c r="EY495" s="1"/>
      <c r="EZ495" s="1"/>
      <c r="FA495" s="2"/>
      <c r="FB495" s="15"/>
      <c r="FC495" s="31"/>
      <c r="FD495" s="32"/>
      <c r="FE495" s="13"/>
      <c r="FF495" s="33"/>
      <c r="FG495" s="1"/>
      <c r="FH495" s="1"/>
      <c r="FI495" s="2"/>
      <c r="FJ495" s="15"/>
      <c r="FK495" s="31"/>
      <c r="FL495" s="32"/>
      <c r="FM495" s="13"/>
      <c r="FN495" s="33"/>
      <c r="FO495" s="1"/>
      <c r="FP495" s="1"/>
      <c r="FQ495" s="2"/>
      <c r="FR495" s="15"/>
      <c r="FS495" s="31"/>
      <c r="FT495" s="32"/>
      <c r="FU495" s="13"/>
      <c r="FV495" s="33"/>
      <c r="FW495" s="1"/>
      <c r="FX495" s="1"/>
      <c r="FY495" s="2"/>
      <c r="FZ495" s="15"/>
      <c r="GA495" s="31"/>
      <c r="GB495" s="32"/>
      <c r="GC495" s="13"/>
      <c r="GD495" s="33"/>
      <c r="GE495" s="1"/>
      <c r="GF495" s="1"/>
      <c r="GG495" s="2"/>
      <c r="GH495" s="15"/>
      <c r="GI495" s="31"/>
      <c r="GJ495" s="32"/>
      <c r="GK495" s="13"/>
      <c r="GL495" s="33"/>
      <c r="GM495" s="1"/>
      <c r="GN495" s="1"/>
      <c r="GO495" s="2"/>
      <c r="GP495" s="15"/>
      <c r="GQ495" s="31"/>
      <c r="GR495" s="32"/>
      <c r="GS495" s="13"/>
      <c r="GT495" s="33"/>
      <c r="GU495" s="1"/>
      <c r="GV495" s="1"/>
      <c r="GW495" s="2"/>
      <c r="GX495" s="15"/>
      <c r="GY495" s="31"/>
      <c r="GZ495" s="32"/>
      <c r="HA495" s="13"/>
      <c r="HB495" s="33"/>
      <c r="HC495" s="1"/>
      <c r="HD495" s="1"/>
      <c r="HE495" s="2"/>
      <c r="HF495" s="15"/>
      <c r="HG495" s="31"/>
      <c r="HH495" s="32"/>
      <c r="HI495" s="13"/>
      <c r="HJ495" s="33"/>
      <c r="HK495" s="1"/>
      <c r="HL495" s="1"/>
      <c r="HM495" s="2"/>
      <c r="HN495" s="15"/>
      <c r="HO495" s="31"/>
      <c r="HP495" s="32"/>
      <c r="HQ495" s="13"/>
      <c r="HR495" s="33"/>
      <c r="HS495" s="1"/>
      <c r="HT495" s="1"/>
      <c r="HU495" s="2"/>
      <c r="HV495" s="15"/>
      <c r="HW495" s="31"/>
      <c r="HX495" s="32"/>
      <c r="HY495" s="13"/>
      <c r="HZ495" s="33"/>
      <c r="IA495" s="1"/>
      <c r="IB495" s="1"/>
      <c r="IC495" s="2"/>
      <c r="ID495" s="15"/>
      <c r="IE495" s="31"/>
      <c r="IF495" s="32"/>
      <c r="IG495" s="13"/>
      <c r="IH495" s="33"/>
      <c r="II495" s="1"/>
      <c r="IJ495" s="1"/>
      <c r="IK495" s="2"/>
      <c r="IL495" s="15"/>
      <c r="IM495" s="31"/>
      <c r="IN495" s="32"/>
      <c r="IO495" s="13"/>
      <c r="IP495" s="33"/>
      <c r="IQ495" s="1"/>
      <c r="IR495" s="1"/>
      <c r="IS495" s="2"/>
      <c r="IT495" s="15"/>
      <c r="IU495" s="31"/>
      <c r="IV495" s="32"/>
    </row>
    <row r="496" spans="1:256" s="3" customFormat="1" ht="204.75" customHeight="1">
      <c r="A496" s="80">
        <v>104</v>
      </c>
      <c r="B496" s="114" t="s">
        <v>1138</v>
      </c>
      <c r="C496" s="126">
        <v>61000</v>
      </c>
      <c r="D496" s="87">
        <v>0</v>
      </c>
      <c r="E496" s="90">
        <v>42368</v>
      </c>
      <c r="F496" s="316"/>
      <c r="G496" s="98" t="s">
        <v>2009</v>
      </c>
      <c r="H496" s="105" t="s">
        <v>2078</v>
      </c>
      <c r="I496" s="30"/>
      <c r="J496" s="30"/>
      <c r="K496" s="30"/>
      <c r="L496" s="1"/>
      <c r="M496" s="2"/>
      <c r="N496" s="15"/>
      <c r="O496" s="31"/>
      <c r="P496" s="32"/>
      <c r="Q496" s="13"/>
      <c r="R496" s="33"/>
      <c r="S496" s="1"/>
      <c r="T496" s="1"/>
      <c r="U496" s="2"/>
      <c r="V496" s="15"/>
      <c r="W496" s="31"/>
      <c r="X496" s="32"/>
      <c r="Y496" s="13"/>
      <c r="Z496" s="33"/>
      <c r="AA496" s="1"/>
      <c r="AB496" s="1"/>
      <c r="AC496" s="2"/>
      <c r="AD496" s="15"/>
      <c r="AE496" s="31"/>
      <c r="AF496" s="32"/>
      <c r="AG496" s="13"/>
      <c r="AH496" s="33"/>
      <c r="AI496" s="1"/>
      <c r="AJ496" s="1"/>
      <c r="AK496" s="2"/>
      <c r="AL496" s="15"/>
      <c r="AM496" s="31"/>
      <c r="AN496" s="32"/>
      <c r="AO496" s="13"/>
      <c r="AP496" s="33"/>
      <c r="AQ496" s="1"/>
      <c r="AR496" s="1"/>
      <c r="AS496" s="2"/>
      <c r="AT496" s="15"/>
      <c r="AU496" s="31"/>
      <c r="AV496" s="32"/>
      <c r="AW496" s="13"/>
      <c r="AX496" s="33"/>
      <c r="AY496" s="1"/>
      <c r="AZ496" s="1"/>
      <c r="BA496" s="2"/>
      <c r="BB496" s="15"/>
      <c r="BC496" s="31"/>
      <c r="BD496" s="32"/>
      <c r="BE496" s="13"/>
      <c r="BF496" s="33"/>
      <c r="BG496" s="1"/>
      <c r="BH496" s="1"/>
      <c r="BI496" s="2"/>
      <c r="BJ496" s="15"/>
      <c r="BK496" s="31"/>
      <c r="BL496" s="32"/>
      <c r="BM496" s="13"/>
      <c r="BN496" s="33"/>
      <c r="BO496" s="1"/>
      <c r="BP496" s="1"/>
      <c r="BQ496" s="2"/>
      <c r="BR496" s="15"/>
      <c r="BS496" s="31"/>
      <c r="BT496" s="32"/>
      <c r="BU496" s="13"/>
      <c r="BV496" s="33"/>
      <c r="BW496" s="1"/>
      <c r="BX496" s="1"/>
      <c r="BY496" s="2"/>
      <c r="BZ496" s="15"/>
      <c r="CA496" s="31"/>
      <c r="CB496" s="32"/>
      <c r="CC496" s="13"/>
      <c r="CD496" s="33"/>
      <c r="CE496" s="1"/>
      <c r="CF496" s="1"/>
      <c r="CG496" s="2"/>
      <c r="CH496" s="15"/>
      <c r="CI496" s="31"/>
      <c r="CJ496" s="32"/>
      <c r="CK496" s="13"/>
      <c r="CL496" s="33"/>
      <c r="CM496" s="1"/>
      <c r="CN496" s="1"/>
      <c r="CO496" s="2"/>
      <c r="CP496" s="15"/>
      <c r="CQ496" s="31"/>
      <c r="CR496" s="32"/>
      <c r="CS496" s="13"/>
      <c r="CT496" s="33"/>
      <c r="CU496" s="1"/>
      <c r="CV496" s="1"/>
      <c r="CW496" s="2"/>
      <c r="CX496" s="15"/>
      <c r="CY496" s="31"/>
      <c r="CZ496" s="32"/>
      <c r="DA496" s="13"/>
      <c r="DB496" s="33"/>
      <c r="DC496" s="1"/>
      <c r="DD496" s="1"/>
      <c r="DE496" s="2"/>
      <c r="DF496" s="15"/>
      <c r="DG496" s="31"/>
      <c r="DH496" s="32"/>
      <c r="DI496" s="13"/>
      <c r="DJ496" s="33"/>
      <c r="DK496" s="1"/>
      <c r="DL496" s="1"/>
      <c r="DM496" s="2"/>
      <c r="DN496" s="15"/>
      <c r="DO496" s="31"/>
      <c r="DP496" s="32"/>
      <c r="DQ496" s="13"/>
      <c r="DR496" s="33"/>
      <c r="DS496" s="1"/>
      <c r="DT496" s="1"/>
      <c r="DU496" s="2"/>
      <c r="DV496" s="15"/>
      <c r="DW496" s="31"/>
      <c r="DX496" s="32"/>
      <c r="DY496" s="13"/>
      <c r="DZ496" s="33"/>
      <c r="EA496" s="1"/>
      <c r="EB496" s="1"/>
      <c r="EC496" s="2"/>
      <c r="ED496" s="15"/>
      <c r="EE496" s="31"/>
      <c r="EF496" s="32"/>
      <c r="EG496" s="13"/>
      <c r="EH496" s="33"/>
      <c r="EI496" s="1"/>
      <c r="EJ496" s="1"/>
      <c r="EK496" s="2"/>
      <c r="EL496" s="15"/>
      <c r="EM496" s="31"/>
      <c r="EN496" s="32"/>
      <c r="EO496" s="13"/>
      <c r="EP496" s="33"/>
      <c r="EQ496" s="1"/>
      <c r="ER496" s="1"/>
      <c r="ES496" s="2"/>
      <c r="ET496" s="15"/>
      <c r="EU496" s="31"/>
      <c r="EV496" s="32"/>
      <c r="EW496" s="13"/>
      <c r="EX496" s="33"/>
      <c r="EY496" s="1"/>
      <c r="EZ496" s="1"/>
      <c r="FA496" s="2"/>
      <c r="FB496" s="15"/>
      <c r="FC496" s="31"/>
      <c r="FD496" s="32"/>
      <c r="FE496" s="13"/>
      <c r="FF496" s="33"/>
      <c r="FG496" s="1"/>
      <c r="FH496" s="1"/>
      <c r="FI496" s="2"/>
      <c r="FJ496" s="15"/>
      <c r="FK496" s="31"/>
      <c r="FL496" s="32"/>
      <c r="FM496" s="13"/>
      <c r="FN496" s="33"/>
      <c r="FO496" s="1"/>
      <c r="FP496" s="1"/>
      <c r="FQ496" s="2"/>
      <c r="FR496" s="15"/>
      <c r="FS496" s="31"/>
      <c r="FT496" s="32"/>
      <c r="FU496" s="13"/>
      <c r="FV496" s="33"/>
      <c r="FW496" s="1"/>
      <c r="FX496" s="1"/>
      <c r="FY496" s="2"/>
      <c r="FZ496" s="15"/>
      <c r="GA496" s="31"/>
      <c r="GB496" s="32"/>
      <c r="GC496" s="13"/>
      <c r="GD496" s="33"/>
      <c r="GE496" s="1"/>
      <c r="GF496" s="1"/>
      <c r="GG496" s="2"/>
      <c r="GH496" s="15"/>
      <c r="GI496" s="31"/>
      <c r="GJ496" s="32"/>
      <c r="GK496" s="13"/>
      <c r="GL496" s="33"/>
      <c r="GM496" s="1"/>
      <c r="GN496" s="1"/>
      <c r="GO496" s="2"/>
      <c r="GP496" s="15"/>
      <c r="GQ496" s="31"/>
      <c r="GR496" s="32"/>
      <c r="GS496" s="13"/>
      <c r="GT496" s="33"/>
      <c r="GU496" s="1"/>
      <c r="GV496" s="1"/>
      <c r="GW496" s="2"/>
      <c r="GX496" s="15"/>
      <c r="GY496" s="31"/>
      <c r="GZ496" s="32"/>
      <c r="HA496" s="13"/>
      <c r="HB496" s="33"/>
      <c r="HC496" s="1"/>
      <c r="HD496" s="1"/>
      <c r="HE496" s="2"/>
      <c r="HF496" s="15"/>
      <c r="HG496" s="31"/>
      <c r="HH496" s="32"/>
      <c r="HI496" s="13"/>
      <c r="HJ496" s="33"/>
      <c r="HK496" s="1"/>
      <c r="HL496" s="1"/>
      <c r="HM496" s="2"/>
      <c r="HN496" s="15"/>
      <c r="HO496" s="31"/>
      <c r="HP496" s="32"/>
      <c r="HQ496" s="13"/>
      <c r="HR496" s="33"/>
      <c r="HS496" s="1"/>
      <c r="HT496" s="1"/>
      <c r="HU496" s="2"/>
      <c r="HV496" s="15"/>
      <c r="HW496" s="31"/>
      <c r="HX496" s="32"/>
      <c r="HY496" s="13"/>
      <c r="HZ496" s="33"/>
      <c r="IA496" s="1"/>
      <c r="IB496" s="1"/>
      <c r="IC496" s="2"/>
      <c r="ID496" s="15"/>
      <c r="IE496" s="31"/>
      <c r="IF496" s="32"/>
      <c r="IG496" s="13"/>
      <c r="IH496" s="33"/>
      <c r="II496" s="1"/>
      <c r="IJ496" s="1"/>
      <c r="IK496" s="2"/>
      <c r="IL496" s="15"/>
      <c r="IM496" s="31"/>
      <c r="IN496" s="32"/>
      <c r="IO496" s="13"/>
      <c r="IP496" s="33"/>
      <c r="IQ496" s="1"/>
      <c r="IR496" s="1"/>
      <c r="IS496" s="2"/>
      <c r="IT496" s="15"/>
      <c r="IU496" s="31"/>
      <c r="IV496" s="32"/>
    </row>
    <row r="497" spans="1:256" ht="126.75" customHeight="1">
      <c r="A497" s="80">
        <v>105</v>
      </c>
      <c r="B497" s="127" t="s">
        <v>1139</v>
      </c>
      <c r="C497" s="126">
        <v>2500</v>
      </c>
      <c r="D497" s="87">
        <v>2500</v>
      </c>
      <c r="E497" s="90">
        <v>42447</v>
      </c>
      <c r="F497" s="316"/>
      <c r="G497" s="98" t="s">
        <v>2009</v>
      </c>
      <c r="H497" s="105" t="s">
        <v>2078</v>
      </c>
      <c r="L497" s="4"/>
      <c r="M497" s="5"/>
      <c r="N497" s="14"/>
      <c r="O497" s="34"/>
      <c r="P497" s="35"/>
      <c r="Q497" s="11"/>
      <c r="R497" s="36"/>
      <c r="S497" s="4"/>
      <c r="T497" s="4"/>
      <c r="U497" s="5"/>
      <c r="V497" s="14"/>
      <c r="W497" s="34"/>
      <c r="X497" s="35"/>
      <c r="Y497" s="11"/>
      <c r="Z497" s="36"/>
      <c r="AA497" s="4"/>
      <c r="AB497" s="4"/>
      <c r="AC497" s="5"/>
      <c r="AD497" s="14"/>
      <c r="AE497" s="34"/>
      <c r="AF497" s="35"/>
      <c r="AG497" s="11"/>
      <c r="AH497" s="36"/>
      <c r="AI497" s="4"/>
      <c r="AJ497" s="4"/>
      <c r="AK497" s="5"/>
      <c r="AL497" s="14"/>
      <c r="AM497" s="34"/>
      <c r="AN497" s="35"/>
      <c r="AO497" s="11"/>
      <c r="AP497" s="36"/>
      <c r="AQ497" s="4"/>
      <c r="AR497" s="4"/>
      <c r="AS497" s="5"/>
      <c r="AT497" s="14"/>
      <c r="AU497" s="34"/>
      <c r="AV497" s="35"/>
      <c r="AW497" s="11"/>
      <c r="AX497" s="36"/>
      <c r="AY497" s="4"/>
      <c r="AZ497" s="4"/>
      <c r="BA497" s="5"/>
      <c r="BB497" s="14"/>
      <c r="BC497" s="34"/>
      <c r="BD497" s="35"/>
      <c r="BE497" s="11"/>
      <c r="BF497" s="36"/>
      <c r="BG497" s="4"/>
      <c r="BH497" s="4"/>
      <c r="BI497" s="5"/>
      <c r="BJ497" s="14"/>
      <c r="BK497" s="34"/>
      <c r="BL497" s="35"/>
      <c r="BM497" s="11"/>
      <c r="BN497" s="36"/>
      <c r="BO497" s="4"/>
      <c r="BP497" s="4"/>
      <c r="BQ497" s="5"/>
      <c r="BR497" s="14"/>
      <c r="BS497" s="34"/>
      <c r="BT497" s="35"/>
      <c r="BU497" s="11"/>
      <c r="BV497" s="36"/>
      <c r="BW497" s="4"/>
      <c r="BX497" s="4"/>
      <c r="BY497" s="5"/>
      <c r="BZ497" s="14"/>
      <c r="CA497" s="34"/>
      <c r="CB497" s="35"/>
      <c r="CC497" s="11"/>
      <c r="CD497" s="36"/>
      <c r="CE497" s="4"/>
      <c r="CF497" s="4"/>
      <c r="CG497" s="5"/>
      <c r="CH497" s="14"/>
      <c r="CI497" s="34"/>
      <c r="CJ497" s="35"/>
      <c r="CK497" s="11"/>
      <c r="CL497" s="36"/>
      <c r="CM497" s="4"/>
      <c r="CN497" s="4"/>
      <c r="CO497" s="5"/>
      <c r="CP497" s="14"/>
      <c r="CQ497" s="34"/>
      <c r="CR497" s="35"/>
      <c r="CS497" s="11"/>
      <c r="CT497" s="36"/>
      <c r="CU497" s="4"/>
      <c r="CV497" s="4"/>
      <c r="CW497" s="5"/>
      <c r="CX497" s="14"/>
      <c r="CY497" s="34"/>
      <c r="CZ497" s="35"/>
      <c r="DA497" s="11"/>
      <c r="DB497" s="36"/>
      <c r="DC497" s="4"/>
      <c r="DD497" s="4"/>
      <c r="DE497" s="5"/>
      <c r="DF497" s="14"/>
      <c r="DG497" s="34"/>
      <c r="DH497" s="35"/>
      <c r="DI497" s="11"/>
      <c r="DJ497" s="36"/>
      <c r="DK497" s="4"/>
      <c r="DL497" s="4"/>
      <c r="DM497" s="5"/>
      <c r="DN497" s="14"/>
      <c r="DO497" s="34"/>
      <c r="DP497" s="35"/>
      <c r="DQ497" s="11"/>
      <c r="DR497" s="36"/>
      <c r="DS497" s="4"/>
      <c r="DT497" s="4"/>
      <c r="DU497" s="5"/>
      <c r="DV497" s="14"/>
      <c r="DW497" s="34"/>
      <c r="DX497" s="35"/>
      <c r="DY497" s="11"/>
      <c r="DZ497" s="36"/>
      <c r="EA497" s="4"/>
      <c r="EB497" s="4"/>
      <c r="EC497" s="5"/>
      <c r="ED497" s="14"/>
      <c r="EE497" s="34"/>
      <c r="EF497" s="35"/>
      <c r="EG497" s="11"/>
      <c r="EH497" s="36"/>
      <c r="EI497" s="4"/>
      <c r="EJ497" s="4"/>
      <c r="EK497" s="5"/>
      <c r="EL497" s="14"/>
      <c r="EM497" s="34"/>
      <c r="EN497" s="35"/>
      <c r="EO497" s="11"/>
      <c r="EP497" s="36"/>
      <c r="EQ497" s="4"/>
      <c r="ER497" s="4"/>
      <c r="ES497" s="5"/>
      <c r="ET497" s="14"/>
      <c r="EU497" s="34"/>
      <c r="EV497" s="35"/>
      <c r="EW497" s="11"/>
      <c r="EX497" s="36"/>
      <c r="EY497" s="4"/>
      <c r="EZ497" s="4"/>
      <c r="FA497" s="5"/>
      <c r="FB497" s="14"/>
      <c r="FC497" s="34"/>
      <c r="FD497" s="35"/>
      <c r="FE497" s="11"/>
      <c r="FF497" s="36"/>
      <c r="FG497" s="4"/>
      <c r="FH497" s="4"/>
      <c r="FI497" s="5"/>
      <c r="FJ497" s="14"/>
      <c r="FK497" s="34"/>
      <c r="FL497" s="35"/>
      <c r="FM497" s="11"/>
      <c r="FN497" s="36"/>
      <c r="FO497" s="4"/>
      <c r="FP497" s="4"/>
      <c r="FQ497" s="5"/>
      <c r="FR497" s="14"/>
      <c r="FS497" s="34"/>
      <c r="FT497" s="35"/>
      <c r="FU497" s="11"/>
      <c r="FV497" s="36"/>
      <c r="FW497" s="4"/>
      <c r="FX497" s="4"/>
      <c r="FY497" s="5"/>
      <c r="FZ497" s="14"/>
      <c r="GA497" s="34"/>
      <c r="GB497" s="35"/>
      <c r="GC497" s="11"/>
      <c r="GD497" s="36"/>
      <c r="GE497" s="4"/>
      <c r="GF497" s="4"/>
      <c r="GG497" s="5"/>
      <c r="GH497" s="14"/>
      <c r="GI497" s="34"/>
      <c r="GJ497" s="35"/>
      <c r="GK497" s="11"/>
      <c r="GL497" s="36"/>
      <c r="GM497" s="4"/>
      <c r="GN497" s="4"/>
      <c r="GO497" s="5"/>
      <c r="GP497" s="14"/>
      <c r="GQ497" s="34"/>
      <c r="GR497" s="35"/>
      <c r="GS497" s="11"/>
      <c r="GT497" s="36"/>
      <c r="GU497" s="4"/>
      <c r="GV497" s="4"/>
      <c r="GW497" s="5"/>
      <c r="GX497" s="14"/>
      <c r="GY497" s="34"/>
      <c r="GZ497" s="35"/>
      <c r="HA497" s="11"/>
      <c r="HB497" s="36"/>
      <c r="HC497" s="4"/>
      <c r="HD497" s="4"/>
      <c r="HE497" s="5"/>
      <c r="HF497" s="14"/>
      <c r="HG497" s="34"/>
      <c r="HH497" s="35"/>
      <c r="HI497" s="11"/>
      <c r="HJ497" s="36"/>
      <c r="HK497" s="4"/>
      <c r="HL497" s="4"/>
      <c r="HM497" s="5"/>
      <c r="HN497" s="14"/>
      <c r="HO497" s="34"/>
      <c r="HP497" s="35"/>
      <c r="HQ497" s="11"/>
      <c r="HR497" s="36"/>
      <c r="HS497" s="4"/>
      <c r="HT497" s="4"/>
      <c r="HU497" s="5"/>
      <c r="HV497" s="14"/>
      <c r="HW497" s="34"/>
      <c r="HX497" s="35"/>
      <c r="HY497" s="11"/>
      <c r="HZ497" s="36"/>
      <c r="IA497" s="4"/>
      <c r="IB497" s="4"/>
      <c r="IC497" s="5"/>
      <c r="ID497" s="14"/>
      <c r="IE497" s="34"/>
      <c r="IF497" s="35"/>
      <c r="IG497" s="11"/>
      <c r="IH497" s="36"/>
      <c r="II497" s="4"/>
      <c r="IJ497" s="4"/>
      <c r="IK497" s="5"/>
      <c r="IL497" s="14"/>
      <c r="IM497" s="34"/>
      <c r="IN497" s="35"/>
      <c r="IO497" s="11"/>
      <c r="IP497" s="36"/>
      <c r="IQ497" s="4"/>
      <c r="IR497" s="4"/>
      <c r="IS497" s="5"/>
      <c r="IT497" s="14"/>
      <c r="IU497" s="34"/>
      <c r="IV497" s="35"/>
    </row>
    <row r="498" spans="1:256" s="3" customFormat="1" ht="102" customHeight="1">
      <c r="A498" s="80">
        <v>106</v>
      </c>
      <c r="B498" s="127" t="s">
        <v>1140</v>
      </c>
      <c r="C498" s="126">
        <v>5500</v>
      </c>
      <c r="D498" s="87">
        <v>0</v>
      </c>
      <c r="E498" s="90">
        <v>42447</v>
      </c>
      <c r="F498" s="316"/>
      <c r="G498" s="98" t="s">
        <v>2009</v>
      </c>
      <c r="H498" s="105" t="s">
        <v>2078</v>
      </c>
      <c r="I498" s="30"/>
      <c r="J498" s="30"/>
      <c r="K498" s="30"/>
      <c r="L498" s="1"/>
      <c r="M498" s="2"/>
      <c r="N498" s="15"/>
      <c r="O498" s="31"/>
      <c r="P498" s="32"/>
      <c r="Q498" s="13"/>
      <c r="R498" s="33"/>
      <c r="S498" s="1"/>
      <c r="T498" s="1"/>
      <c r="U498" s="2"/>
      <c r="V498" s="15"/>
      <c r="W498" s="31"/>
      <c r="X498" s="32"/>
      <c r="Y498" s="13"/>
      <c r="Z498" s="33"/>
      <c r="AA498" s="1"/>
      <c r="AB498" s="1"/>
      <c r="AC498" s="2"/>
      <c r="AD498" s="15"/>
      <c r="AE498" s="31"/>
      <c r="AF498" s="32"/>
      <c r="AG498" s="13"/>
      <c r="AH498" s="33"/>
      <c r="AI498" s="1"/>
      <c r="AJ498" s="1"/>
      <c r="AK498" s="2"/>
      <c r="AL498" s="15"/>
      <c r="AM498" s="31"/>
      <c r="AN498" s="32"/>
      <c r="AO498" s="13"/>
      <c r="AP498" s="33"/>
      <c r="AQ498" s="1"/>
      <c r="AR498" s="1"/>
      <c r="AS498" s="2"/>
      <c r="AT498" s="15"/>
      <c r="AU498" s="31"/>
      <c r="AV498" s="32"/>
      <c r="AW498" s="13"/>
      <c r="AX498" s="33"/>
      <c r="AY498" s="1"/>
      <c r="AZ498" s="1"/>
      <c r="BA498" s="2"/>
      <c r="BB498" s="15"/>
      <c r="BC498" s="31"/>
      <c r="BD498" s="32"/>
      <c r="BE498" s="13"/>
      <c r="BF498" s="33"/>
      <c r="BG498" s="1"/>
      <c r="BH498" s="1"/>
      <c r="BI498" s="2"/>
      <c r="BJ498" s="15"/>
      <c r="BK498" s="31"/>
      <c r="BL498" s="32"/>
      <c r="BM498" s="13"/>
      <c r="BN498" s="33"/>
      <c r="BO498" s="1"/>
      <c r="BP498" s="1"/>
      <c r="BQ498" s="2"/>
      <c r="BR498" s="15"/>
      <c r="BS498" s="31"/>
      <c r="BT498" s="32"/>
      <c r="BU498" s="13"/>
      <c r="BV498" s="33"/>
      <c r="BW498" s="1"/>
      <c r="BX498" s="1"/>
      <c r="BY498" s="2"/>
      <c r="BZ498" s="15"/>
      <c r="CA498" s="31"/>
      <c r="CB498" s="32"/>
      <c r="CC498" s="13"/>
      <c r="CD498" s="33"/>
      <c r="CE498" s="1"/>
      <c r="CF498" s="1"/>
      <c r="CG498" s="2"/>
      <c r="CH498" s="15"/>
      <c r="CI498" s="31"/>
      <c r="CJ498" s="32"/>
      <c r="CK498" s="13"/>
      <c r="CL498" s="33"/>
      <c r="CM498" s="1"/>
      <c r="CN498" s="1"/>
      <c r="CO498" s="2"/>
      <c r="CP498" s="15"/>
      <c r="CQ498" s="31"/>
      <c r="CR498" s="32"/>
      <c r="CS498" s="13"/>
      <c r="CT498" s="33"/>
      <c r="CU498" s="1"/>
      <c r="CV498" s="1"/>
      <c r="CW498" s="2"/>
      <c r="CX498" s="15"/>
      <c r="CY498" s="31"/>
      <c r="CZ498" s="32"/>
      <c r="DA498" s="13"/>
      <c r="DB498" s="33"/>
      <c r="DC498" s="1"/>
      <c r="DD498" s="1"/>
      <c r="DE498" s="2"/>
      <c r="DF498" s="15"/>
      <c r="DG498" s="31"/>
      <c r="DH498" s="32"/>
      <c r="DI498" s="13"/>
      <c r="DJ498" s="33"/>
      <c r="DK498" s="1"/>
      <c r="DL498" s="1"/>
      <c r="DM498" s="2"/>
      <c r="DN498" s="15"/>
      <c r="DO498" s="31"/>
      <c r="DP498" s="32"/>
      <c r="DQ498" s="13"/>
      <c r="DR498" s="33"/>
      <c r="DS498" s="1"/>
      <c r="DT498" s="1"/>
      <c r="DU498" s="2"/>
      <c r="DV498" s="15"/>
      <c r="DW498" s="31"/>
      <c r="DX498" s="32"/>
      <c r="DY498" s="13"/>
      <c r="DZ498" s="33"/>
      <c r="EA498" s="1"/>
      <c r="EB498" s="1"/>
      <c r="EC498" s="2"/>
      <c r="ED498" s="15"/>
      <c r="EE498" s="31"/>
      <c r="EF498" s="32"/>
      <c r="EG498" s="13"/>
      <c r="EH498" s="33"/>
      <c r="EI498" s="1"/>
      <c r="EJ498" s="1"/>
      <c r="EK498" s="2"/>
      <c r="EL498" s="15"/>
      <c r="EM498" s="31"/>
      <c r="EN498" s="32"/>
      <c r="EO498" s="13"/>
      <c r="EP498" s="33"/>
      <c r="EQ498" s="1"/>
      <c r="ER498" s="1"/>
      <c r="ES498" s="2"/>
      <c r="ET498" s="15"/>
      <c r="EU498" s="31"/>
      <c r="EV498" s="32"/>
      <c r="EW498" s="13"/>
      <c r="EX498" s="33"/>
      <c r="EY498" s="1"/>
      <c r="EZ498" s="1"/>
      <c r="FA498" s="2"/>
      <c r="FB498" s="15"/>
      <c r="FC498" s="31"/>
      <c r="FD498" s="32"/>
      <c r="FE498" s="13"/>
      <c r="FF498" s="33"/>
      <c r="FG498" s="1"/>
      <c r="FH498" s="1"/>
      <c r="FI498" s="2"/>
      <c r="FJ498" s="15"/>
      <c r="FK498" s="31"/>
      <c r="FL498" s="32"/>
      <c r="FM498" s="13"/>
      <c r="FN498" s="33"/>
      <c r="FO498" s="1"/>
      <c r="FP498" s="1"/>
      <c r="FQ498" s="2"/>
      <c r="FR498" s="15"/>
      <c r="FS498" s="31"/>
      <c r="FT498" s="32"/>
      <c r="FU498" s="13"/>
      <c r="FV498" s="33"/>
      <c r="FW498" s="1"/>
      <c r="FX498" s="1"/>
      <c r="FY498" s="2"/>
      <c r="FZ498" s="15"/>
      <c r="GA498" s="31"/>
      <c r="GB498" s="32"/>
      <c r="GC498" s="13"/>
      <c r="GD498" s="33"/>
      <c r="GE498" s="1"/>
      <c r="GF498" s="1"/>
      <c r="GG498" s="2"/>
      <c r="GH498" s="15"/>
      <c r="GI498" s="31"/>
      <c r="GJ498" s="32"/>
      <c r="GK498" s="13"/>
      <c r="GL498" s="33"/>
      <c r="GM498" s="1"/>
      <c r="GN498" s="1"/>
      <c r="GO498" s="2"/>
      <c r="GP498" s="15"/>
      <c r="GQ498" s="31"/>
      <c r="GR498" s="32"/>
      <c r="GS498" s="13"/>
      <c r="GT498" s="33"/>
      <c r="GU498" s="1"/>
      <c r="GV498" s="1"/>
      <c r="GW498" s="2"/>
      <c r="GX498" s="15"/>
      <c r="GY498" s="31"/>
      <c r="GZ498" s="32"/>
      <c r="HA498" s="13"/>
      <c r="HB498" s="33"/>
      <c r="HC498" s="1"/>
      <c r="HD498" s="1"/>
      <c r="HE498" s="2"/>
      <c r="HF498" s="15"/>
      <c r="HG498" s="31"/>
      <c r="HH498" s="32"/>
      <c r="HI498" s="13"/>
      <c r="HJ498" s="33"/>
      <c r="HK498" s="1"/>
      <c r="HL498" s="1"/>
      <c r="HM498" s="2"/>
      <c r="HN498" s="15"/>
      <c r="HO498" s="31"/>
      <c r="HP498" s="32"/>
      <c r="HQ498" s="13"/>
      <c r="HR498" s="33"/>
      <c r="HS498" s="1"/>
      <c r="HT498" s="1"/>
      <c r="HU498" s="2"/>
      <c r="HV498" s="15"/>
      <c r="HW498" s="31"/>
      <c r="HX498" s="32"/>
      <c r="HY498" s="13"/>
      <c r="HZ498" s="33"/>
      <c r="IA498" s="1"/>
      <c r="IB498" s="1"/>
      <c r="IC498" s="2"/>
      <c r="ID498" s="15"/>
      <c r="IE498" s="31"/>
      <c r="IF498" s="32"/>
      <c r="IG498" s="13"/>
      <c r="IH498" s="33"/>
      <c r="II498" s="1"/>
      <c r="IJ498" s="1"/>
      <c r="IK498" s="2"/>
      <c r="IL498" s="15"/>
      <c r="IM498" s="31"/>
      <c r="IN498" s="32"/>
      <c r="IO498" s="13"/>
      <c r="IP498" s="33"/>
      <c r="IQ498" s="1"/>
      <c r="IR498" s="1"/>
      <c r="IS498" s="2"/>
      <c r="IT498" s="15"/>
      <c r="IU498" s="31"/>
      <c r="IV498" s="32"/>
    </row>
    <row r="499" spans="1:11" s="21" customFormat="1" ht="102" customHeight="1">
      <c r="A499" s="80">
        <v>107</v>
      </c>
      <c r="B499" s="80" t="s">
        <v>666</v>
      </c>
      <c r="C499" s="87">
        <v>38690</v>
      </c>
      <c r="D499" s="87">
        <v>0</v>
      </c>
      <c r="E499" s="90">
        <v>42579</v>
      </c>
      <c r="F499" s="316" t="s">
        <v>667</v>
      </c>
      <c r="G499" s="98" t="s">
        <v>2009</v>
      </c>
      <c r="H499" s="105" t="s">
        <v>2078</v>
      </c>
      <c r="I499" s="30"/>
      <c r="J499" s="30"/>
      <c r="K499" s="30"/>
    </row>
    <row r="500" spans="1:256" s="3" customFormat="1" ht="115.5" customHeight="1">
      <c r="A500" s="80">
        <v>108</v>
      </c>
      <c r="B500" s="95" t="s">
        <v>1157</v>
      </c>
      <c r="C500" s="129">
        <v>6500</v>
      </c>
      <c r="D500" s="88">
        <v>0</v>
      </c>
      <c r="E500" s="122" t="s">
        <v>1158</v>
      </c>
      <c r="F500" s="316"/>
      <c r="G500" s="98" t="s">
        <v>2009</v>
      </c>
      <c r="H500" s="105" t="s">
        <v>2078</v>
      </c>
      <c r="I500" s="30"/>
      <c r="J500" s="30"/>
      <c r="K500" s="30"/>
      <c r="L500" s="1"/>
      <c r="M500" s="2"/>
      <c r="N500" s="15"/>
      <c r="O500" s="31"/>
      <c r="P500" s="32"/>
      <c r="Q500" s="13"/>
      <c r="R500" s="33"/>
      <c r="S500" s="1"/>
      <c r="T500" s="1"/>
      <c r="U500" s="2"/>
      <c r="V500" s="15"/>
      <c r="W500" s="31"/>
      <c r="X500" s="32"/>
      <c r="Y500" s="13"/>
      <c r="Z500" s="33"/>
      <c r="AA500" s="1"/>
      <c r="AB500" s="1"/>
      <c r="AC500" s="2"/>
      <c r="AD500" s="15"/>
      <c r="AE500" s="31"/>
      <c r="AF500" s="32"/>
      <c r="AG500" s="13"/>
      <c r="AH500" s="33"/>
      <c r="AI500" s="1"/>
      <c r="AJ500" s="1"/>
      <c r="AK500" s="2"/>
      <c r="AL500" s="15"/>
      <c r="AM500" s="31"/>
      <c r="AN500" s="32"/>
      <c r="AO500" s="13"/>
      <c r="AP500" s="33"/>
      <c r="AQ500" s="1"/>
      <c r="AR500" s="1"/>
      <c r="AS500" s="2"/>
      <c r="AT500" s="15"/>
      <c r="AU500" s="31"/>
      <c r="AV500" s="32"/>
      <c r="AW500" s="13"/>
      <c r="AX500" s="33"/>
      <c r="AY500" s="1"/>
      <c r="AZ500" s="1"/>
      <c r="BA500" s="2"/>
      <c r="BB500" s="15"/>
      <c r="BC500" s="31"/>
      <c r="BD500" s="32"/>
      <c r="BE500" s="13"/>
      <c r="BF500" s="33"/>
      <c r="BG500" s="1"/>
      <c r="BH500" s="1"/>
      <c r="BI500" s="2"/>
      <c r="BJ500" s="15"/>
      <c r="BK500" s="31"/>
      <c r="BL500" s="32"/>
      <c r="BM500" s="13"/>
      <c r="BN500" s="33"/>
      <c r="BO500" s="1"/>
      <c r="BP500" s="1"/>
      <c r="BQ500" s="2"/>
      <c r="BR500" s="15"/>
      <c r="BS500" s="31"/>
      <c r="BT500" s="32"/>
      <c r="BU500" s="13"/>
      <c r="BV500" s="33"/>
      <c r="BW500" s="1"/>
      <c r="BX500" s="1"/>
      <c r="BY500" s="2"/>
      <c r="BZ500" s="15"/>
      <c r="CA500" s="31"/>
      <c r="CB500" s="32"/>
      <c r="CC500" s="13"/>
      <c r="CD500" s="33"/>
      <c r="CE500" s="1"/>
      <c r="CF500" s="1"/>
      <c r="CG500" s="2"/>
      <c r="CH500" s="15"/>
      <c r="CI500" s="31"/>
      <c r="CJ500" s="32"/>
      <c r="CK500" s="13"/>
      <c r="CL500" s="33"/>
      <c r="CM500" s="1"/>
      <c r="CN500" s="1"/>
      <c r="CO500" s="2"/>
      <c r="CP500" s="15"/>
      <c r="CQ500" s="31"/>
      <c r="CR500" s="32"/>
      <c r="CS500" s="13"/>
      <c r="CT500" s="33"/>
      <c r="CU500" s="1"/>
      <c r="CV500" s="1"/>
      <c r="CW500" s="2"/>
      <c r="CX500" s="15"/>
      <c r="CY500" s="31"/>
      <c r="CZ500" s="32"/>
      <c r="DA500" s="13"/>
      <c r="DB500" s="33"/>
      <c r="DC500" s="1"/>
      <c r="DD500" s="1"/>
      <c r="DE500" s="2"/>
      <c r="DF500" s="15"/>
      <c r="DG500" s="31"/>
      <c r="DH500" s="32"/>
      <c r="DI500" s="13"/>
      <c r="DJ500" s="33"/>
      <c r="DK500" s="1"/>
      <c r="DL500" s="1"/>
      <c r="DM500" s="2"/>
      <c r="DN500" s="15"/>
      <c r="DO500" s="31"/>
      <c r="DP500" s="32"/>
      <c r="DQ500" s="13"/>
      <c r="DR500" s="33"/>
      <c r="DS500" s="1"/>
      <c r="DT500" s="1"/>
      <c r="DU500" s="2"/>
      <c r="DV500" s="15"/>
      <c r="DW500" s="31"/>
      <c r="DX500" s="32"/>
      <c r="DY500" s="13"/>
      <c r="DZ500" s="33"/>
      <c r="EA500" s="1"/>
      <c r="EB500" s="1"/>
      <c r="EC500" s="2"/>
      <c r="ED500" s="15"/>
      <c r="EE500" s="31"/>
      <c r="EF500" s="32"/>
      <c r="EG500" s="13"/>
      <c r="EH500" s="33"/>
      <c r="EI500" s="1"/>
      <c r="EJ500" s="1"/>
      <c r="EK500" s="2"/>
      <c r="EL500" s="15"/>
      <c r="EM500" s="31"/>
      <c r="EN500" s="32"/>
      <c r="EO500" s="13"/>
      <c r="EP500" s="33"/>
      <c r="EQ500" s="1"/>
      <c r="ER500" s="1"/>
      <c r="ES500" s="2"/>
      <c r="ET500" s="15"/>
      <c r="EU500" s="31"/>
      <c r="EV500" s="32"/>
      <c r="EW500" s="13"/>
      <c r="EX500" s="33"/>
      <c r="EY500" s="1"/>
      <c r="EZ500" s="1"/>
      <c r="FA500" s="2"/>
      <c r="FB500" s="15"/>
      <c r="FC500" s="31"/>
      <c r="FD500" s="32"/>
      <c r="FE500" s="13"/>
      <c r="FF500" s="33"/>
      <c r="FG500" s="1"/>
      <c r="FH500" s="1"/>
      <c r="FI500" s="2"/>
      <c r="FJ500" s="15"/>
      <c r="FK500" s="31"/>
      <c r="FL500" s="32"/>
      <c r="FM500" s="13"/>
      <c r="FN500" s="33"/>
      <c r="FO500" s="1"/>
      <c r="FP500" s="1"/>
      <c r="FQ500" s="2"/>
      <c r="FR500" s="15"/>
      <c r="FS500" s="31"/>
      <c r="FT500" s="32"/>
      <c r="FU500" s="13"/>
      <c r="FV500" s="33"/>
      <c r="FW500" s="1"/>
      <c r="FX500" s="1"/>
      <c r="FY500" s="2"/>
      <c r="FZ500" s="15"/>
      <c r="GA500" s="31"/>
      <c r="GB500" s="32"/>
      <c r="GC500" s="13"/>
      <c r="GD500" s="33"/>
      <c r="GE500" s="1"/>
      <c r="GF500" s="1"/>
      <c r="GG500" s="2"/>
      <c r="GH500" s="15"/>
      <c r="GI500" s="31"/>
      <c r="GJ500" s="32"/>
      <c r="GK500" s="13"/>
      <c r="GL500" s="33"/>
      <c r="GM500" s="1"/>
      <c r="GN500" s="1"/>
      <c r="GO500" s="2"/>
      <c r="GP500" s="15"/>
      <c r="GQ500" s="31"/>
      <c r="GR500" s="32"/>
      <c r="GS500" s="13"/>
      <c r="GT500" s="33"/>
      <c r="GU500" s="1"/>
      <c r="GV500" s="1"/>
      <c r="GW500" s="2"/>
      <c r="GX500" s="15"/>
      <c r="GY500" s="31"/>
      <c r="GZ500" s="32"/>
      <c r="HA500" s="13"/>
      <c r="HB500" s="33"/>
      <c r="HC500" s="1"/>
      <c r="HD500" s="1"/>
      <c r="HE500" s="2"/>
      <c r="HF500" s="15"/>
      <c r="HG500" s="31"/>
      <c r="HH500" s="32"/>
      <c r="HI500" s="13"/>
      <c r="HJ500" s="33"/>
      <c r="HK500" s="1"/>
      <c r="HL500" s="1"/>
      <c r="HM500" s="2"/>
      <c r="HN500" s="15"/>
      <c r="HO500" s="31"/>
      <c r="HP500" s="32"/>
      <c r="HQ500" s="13"/>
      <c r="HR500" s="33"/>
      <c r="HS500" s="1"/>
      <c r="HT500" s="1"/>
      <c r="HU500" s="2"/>
      <c r="HV500" s="15"/>
      <c r="HW500" s="31"/>
      <c r="HX500" s="32"/>
      <c r="HY500" s="13"/>
      <c r="HZ500" s="33"/>
      <c r="IA500" s="1"/>
      <c r="IB500" s="1"/>
      <c r="IC500" s="2"/>
      <c r="ID500" s="15"/>
      <c r="IE500" s="31"/>
      <c r="IF500" s="32"/>
      <c r="IG500" s="13"/>
      <c r="IH500" s="33"/>
      <c r="II500" s="1"/>
      <c r="IJ500" s="1"/>
      <c r="IK500" s="2"/>
      <c r="IL500" s="15"/>
      <c r="IM500" s="31"/>
      <c r="IN500" s="32"/>
      <c r="IO500" s="13"/>
      <c r="IP500" s="33"/>
      <c r="IQ500" s="1"/>
      <c r="IR500" s="1"/>
      <c r="IS500" s="2"/>
      <c r="IT500" s="15"/>
      <c r="IU500" s="31"/>
      <c r="IV500" s="32"/>
    </row>
    <row r="501" spans="1:256" s="3" customFormat="1" ht="107.25" customHeight="1">
      <c r="A501" s="80">
        <v>109</v>
      </c>
      <c r="B501" s="95" t="s">
        <v>2563</v>
      </c>
      <c r="C501" s="129">
        <v>11660</v>
      </c>
      <c r="D501" s="88">
        <v>0</v>
      </c>
      <c r="E501" s="130">
        <v>42993</v>
      </c>
      <c r="F501" s="316"/>
      <c r="G501" s="98" t="s">
        <v>2009</v>
      </c>
      <c r="H501" s="105" t="s">
        <v>2078</v>
      </c>
      <c r="I501" s="30"/>
      <c r="J501" s="30"/>
      <c r="K501" s="30"/>
      <c r="L501" s="1"/>
      <c r="M501" s="2"/>
      <c r="N501" s="15"/>
      <c r="O501" s="31"/>
      <c r="P501" s="32"/>
      <c r="Q501" s="13"/>
      <c r="R501" s="33"/>
      <c r="S501" s="1"/>
      <c r="T501" s="1"/>
      <c r="U501" s="2"/>
      <c r="V501" s="15"/>
      <c r="W501" s="31"/>
      <c r="X501" s="32"/>
      <c r="Y501" s="13"/>
      <c r="Z501" s="33"/>
      <c r="AA501" s="1"/>
      <c r="AB501" s="1"/>
      <c r="AC501" s="2"/>
      <c r="AD501" s="15"/>
      <c r="AE501" s="31"/>
      <c r="AF501" s="32"/>
      <c r="AG501" s="13"/>
      <c r="AH501" s="33"/>
      <c r="AI501" s="1"/>
      <c r="AJ501" s="1"/>
      <c r="AK501" s="2"/>
      <c r="AL501" s="15"/>
      <c r="AM501" s="31"/>
      <c r="AN501" s="32"/>
      <c r="AO501" s="13"/>
      <c r="AP501" s="33"/>
      <c r="AQ501" s="1"/>
      <c r="AR501" s="1"/>
      <c r="AS501" s="2"/>
      <c r="AT501" s="15"/>
      <c r="AU501" s="31"/>
      <c r="AV501" s="32"/>
      <c r="AW501" s="13"/>
      <c r="AX501" s="33"/>
      <c r="AY501" s="1"/>
      <c r="AZ501" s="1"/>
      <c r="BA501" s="2"/>
      <c r="BB501" s="15"/>
      <c r="BC501" s="31"/>
      <c r="BD501" s="32"/>
      <c r="BE501" s="13"/>
      <c r="BF501" s="33"/>
      <c r="BG501" s="1"/>
      <c r="BH501" s="1"/>
      <c r="BI501" s="2"/>
      <c r="BJ501" s="15"/>
      <c r="BK501" s="31"/>
      <c r="BL501" s="32"/>
      <c r="BM501" s="13"/>
      <c r="BN501" s="33"/>
      <c r="BO501" s="1"/>
      <c r="BP501" s="1"/>
      <c r="BQ501" s="2"/>
      <c r="BR501" s="15"/>
      <c r="BS501" s="31"/>
      <c r="BT501" s="32"/>
      <c r="BU501" s="13"/>
      <c r="BV501" s="33"/>
      <c r="BW501" s="1"/>
      <c r="BX501" s="1"/>
      <c r="BY501" s="2"/>
      <c r="BZ501" s="15"/>
      <c r="CA501" s="31"/>
      <c r="CB501" s="32"/>
      <c r="CC501" s="13"/>
      <c r="CD501" s="33"/>
      <c r="CE501" s="1"/>
      <c r="CF501" s="1"/>
      <c r="CG501" s="2"/>
      <c r="CH501" s="15"/>
      <c r="CI501" s="31"/>
      <c r="CJ501" s="32"/>
      <c r="CK501" s="13"/>
      <c r="CL501" s="33"/>
      <c r="CM501" s="1"/>
      <c r="CN501" s="1"/>
      <c r="CO501" s="2"/>
      <c r="CP501" s="15"/>
      <c r="CQ501" s="31"/>
      <c r="CR501" s="32"/>
      <c r="CS501" s="13"/>
      <c r="CT501" s="33"/>
      <c r="CU501" s="1"/>
      <c r="CV501" s="1"/>
      <c r="CW501" s="2"/>
      <c r="CX501" s="15"/>
      <c r="CY501" s="31"/>
      <c r="CZ501" s="32"/>
      <c r="DA501" s="13"/>
      <c r="DB501" s="33"/>
      <c r="DC501" s="1"/>
      <c r="DD501" s="1"/>
      <c r="DE501" s="2"/>
      <c r="DF501" s="15"/>
      <c r="DG501" s="31"/>
      <c r="DH501" s="32"/>
      <c r="DI501" s="13"/>
      <c r="DJ501" s="33"/>
      <c r="DK501" s="1"/>
      <c r="DL501" s="1"/>
      <c r="DM501" s="2"/>
      <c r="DN501" s="15"/>
      <c r="DO501" s="31"/>
      <c r="DP501" s="32"/>
      <c r="DQ501" s="13"/>
      <c r="DR501" s="33"/>
      <c r="DS501" s="1"/>
      <c r="DT501" s="1"/>
      <c r="DU501" s="2"/>
      <c r="DV501" s="15"/>
      <c r="DW501" s="31"/>
      <c r="DX501" s="32"/>
      <c r="DY501" s="13"/>
      <c r="DZ501" s="33"/>
      <c r="EA501" s="1"/>
      <c r="EB501" s="1"/>
      <c r="EC501" s="2"/>
      <c r="ED501" s="15"/>
      <c r="EE501" s="31"/>
      <c r="EF501" s="32"/>
      <c r="EG501" s="13"/>
      <c r="EH501" s="33"/>
      <c r="EI501" s="1"/>
      <c r="EJ501" s="1"/>
      <c r="EK501" s="2"/>
      <c r="EL501" s="15"/>
      <c r="EM501" s="31"/>
      <c r="EN501" s="32"/>
      <c r="EO501" s="13"/>
      <c r="EP501" s="33"/>
      <c r="EQ501" s="1"/>
      <c r="ER501" s="1"/>
      <c r="ES501" s="2"/>
      <c r="ET501" s="15"/>
      <c r="EU501" s="31"/>
      <c r="EV501" s="32"/>
      <c r="EW501" s="13"/>
      <c r="EX501" s="33"/>
      <c r="EY501" s="1"/>
      <c r="EZ501" s="1"/>
      <c r="FA501" s="2"/>
      <c r="FB501" s="15"/>
      <c r="FC501" s="31"/>
      <c r="FD501" s="32"/>
      <c r="FE501" s="13"/>
      <c r="FF501" s="33"/>
      <c r="FG501" s="1"/>
      <c r="FH501" s="1"/>
      <c r="FI501" s="2"/>
      <c r="FJ501" s="15"/>
      <c r="FK501" s="31"/>
      <c r="FL501" s="32"/>
      <c r="FM501" s="13"/>
      <c r="FN501" s="33"/>
      <c r="FO501" s="1"/>
      <c r="FP501" s="1"/>
      <c r="FQ501" s="2"/>
      <c r="FR501" s="15"/>
      <c r="FS501" s="31"/>
      <c r="FT501" s="32"/>
      <c r="FU501" s="13"/>
      <c r="FV501" s="33"/>
      <c r="FW501" s="1"/>
      <c r="FX501" s="1"/>
      <c r="FY501" s="2"/>
      <c r="FZ501" s="15"/>
      <c r="GA501" s="31"/>
      <c r="GB501" s="32"/>
      <c r="GC501" s="13"/>
      <c r="GD501" s="33"/>
      <c r="GE501" s="1"/>
      <c r="GF501" s="1"/>
      <c r="GG501" s="2"/>
      <c r="GH501" s="15"/>
      <c r="GI501" s="31"/>
      <c r="GJ501" s="32"/>
      <c r="GK501" s="13"/>
      <c r="GL501" s="33"/>
      <c r="GM501" s="1"/>
      <c r="GN501" s="1"/>
      <c r="GO501" s="2"/>
      <c r="GP501" s="15"/>
      <c r="GQ501" s="31"/>
      <c r="GR501" s="32"/>
      <c r="GS501" s="13"/>
      <c r="GT501" s="33"/>
      <c r="GU501" s="1"/>
      <c r="GV501" s="1"/>
      <c r="GW501" s="2"/>
      <c r="GX501" s="15"/>
      <c r="GY501" s="31"/>
      <c r="GZ501" s="32"/>
      <c r="HA501" s="13"/>
      <c r="HB501" s="33"/>
      <c r="HC501" s="1"/>
      <c r="HD501" s="1"/>
      <c r="HE501" s="2"/>
      <c r="HF501" s="15"/>
      <c r="HG501" s="31"/>
      <c r="HH501" s="32"/>
      <c r="HI501" s="13"/>
      <c r="HJ501" s="33"/>
      <c r="HK501" s="1"/>
      <c r="HL501" s="1"/>
      <c r="HM501" s="2"/>
      <c r="HN501" s="15"/>
      <c r="HO501" s="31"/>
      <c r="HP501" s="32"/>
      <c r="HQ501" s="13"/>
      <c r="HR501" s="33"/>
      <c r="HS501" s="1"/>
      <c r="HT501" s="1"/>
      <c r="HU501" s="2"/>
      <c r="HV501" s="15"/>
      <c r="HW501" s="31"/>
      <c r="HX501" s="32"/>
      <c r="HY501" s="13"/>
      <c r="HZ501" s="33"/>
      <c r="IA501" s="1"/>
      <c r="IB501" s="1"/>
      <c r="IC501" s="2"/>
      <c r="ID501" s="15"/>
      <c r="IE501" s="31"/>
      <c r="IF501" s="32"/>
      <c r="IG501" s="13"/>
      <c r="IH501" s="33"/>
      <c r="II501" s="1"/>
      <c r="IJ501" s="1"/>
      <c r="IK501" s="2"/>
      <c r="IL501" s="15"/>
      <c r="IM501" s="31"/>
      <c r="IN501" s="32"/>
      <c r="IO501" s="13"/>
      <c r="IP501" s="33"/>
      <c r="IQ501" s="1"/>
      <c r="IR501" s="1"/>
      <c r="IS501" s="2"/>
      <c r="IT501" s="15"/>
      <c r="IU501" s="31"/>
      <c r="IV501" s="32"/>
    </row>
    <row r="502" spans="1:256" s="3" customFormat="1" ht="108" customHeight="1">
      <c r="A502" s="80">
        <v>110</v>
      </c>
      <c r="B502" s="241" t="s">
        <v>2113</v>
      </c>
      <c r="C502" s="242">
        <v>22500</v>
      </c>
      <c r="D502" s="243">
        <v>22500</v>
      </c>
      <c r="E502" s="244">
        <v>43273</v>
      </c>
      <c r="F502" s="316" t="s">
        <v>2114</v>
      </c>
      <c r="G502" s="98" t="s">
        <v>2009</v>
      </c>
      <c r="H502" s="240"/>
      <c r="I502" s="30"/>
      <c r="J502" s="30"/>
      <c r="K502" s="30"/>
      <c r="L502" s="1"/>
      <c r="M502" s="2"/>
      <c r="N502" s="15"/>
      <c r="O502" s="31"/>
      <c r="P502" s="32"/>
      <c r="Q502" s="13"/>
      <c r="R502" s="33"/>
      <c r="S502" s="1"/>
      <c r="T502" s="1"/>
      <c r="U502" s="2"/>
      <c r="V502" s="15"/>
      <c r="W502" s="31"/>
      <c r="X502" s="32"/>
      <c r="Y502" s="13"/>
      <c r="Z502" s="33"/>
      <c r="AA502" s="1"/>
      <c r="AB502" s="1"/>
      <c r="AC502" s="2"/>
      <c r="AD502" s="15"/>
      <c r="AE502" s="31"/>
      <c r="AF502" s="32"/>
      <c r="AG502" s="13"/>
      <c r="AH502" s="33"/>
      <c r="AI502" s="1"/>
      <c r="AJ502" s="1"/>
      <c r="AK502" s="2"/>
      <c r="AL502" s="15"/>
      <c r="AM502" s="31"/>
      <c r="AN502" s="32"/>
      <c r="AO502" s="13"/>
      <c r="AP502" s="33"/>
      <c r="AQ502" s="1"/>
      <c r="AR502" s="1"/>
      <c r="AS502" s="2"/>
      <c r="AT502" s="15"/>
      <c r="AU502" s="31"/>
      <c r="AV502" s="32"/>
      <c r="AW502" s="13"/>
      <c r="AX502" s="33"/>
      <c r="AY502" s="1"/>
      <c r="AZ502" s="1"/>
      <c r="BA502" s="2"/>
      <c r="BB502" s="15"/>
      <c r="BC502" s="31"/>
      <c r="BD502" s="32"/>
      <c r="BE502" s="13"/>
      <c r="BF502" s="33"/>
      <c r="BG502" s="1"/>
      <c r="BH502" s="1"/>
      <c r="BI502" s="2"/>
      <c r="BJ502" s="15"/>
      <c r="BK502" s="31"/>
      <c r="BL502" s="32"/>
      <c r="BM502" s="13"/>
      <c r="BN502" s="33"/>
      <c r="BO502" s="1"/>
      <c r="BP502" s="1"/>
      <c r="BQ502" s="2"/>
      <c r="BR502" s="15"/>
      <c r="BS502" s="31"/>
      <c r="BT502" s="32"/>
      <c r="BU502" s="13"/>
      <c r="BV502" s="33"/>
      <c r="BW502" s="1"/>
      <c r="BX502" s="1"/>
      <c r="BY502" s="2"/>
      <c r="BZ502" s="15"/>
      <c r="CA502" s="31"/>
      <c r="CB502" s="32"/>
      <c r="CC502" s="13"/>
      <c r="CD502" s="33"/>
      <c r="CE502" s="1"/>
      <c r="CF502" s="1"/>
      <c r="CG502" s="2"/>
      <c r="CH502" s="15"/>
      <c r="CI502" s="31"/>
      <c r="CJ502" s="32"/>
      <c r="CK502" s="13"/>
      <c r="CL502" s="33"/>
      <c r="CM502" s="1"/>
      <c r="CN502" s="1"/>
      <c r="CO502" s="2"/>
      <c r="CP502" s="15"/>
      <c r="CQ502" s="31"/>
      <c r="CR502" s="32"/>
      <c r="CS502" s="13"/>
      <c r="CT502" s="33"/>
      <c r="CU502" s="1"/>
      <c r="CV502" s="1"/>
      <c r="CW502" s="2"/>
      <c r="CX502" s="15"/>
      <c r="CY502" s="31"/>
      <c r="CZ502" s="32"/>
      <c r="DA502" s="13"/>
      <c r="DB502" s="33"/>
      <c r="DC502" s="1"/>
      <c r="DD502" s="1"/>
      <c r="DE502" s="2"/>
      <c r="DF502" s="15"/>
      <c r="DG502" s="31"/>
      <c r="DH502" s="32"/>
      <c r="DI502" s="13"/>
      <c r="DJ502" s="33"/>
      <c r="DK502" s="1"/>
      <c r="DL502" s="1"/>
      <c r="DM502" s="2"/>
      <c r="DN502" s="15"/>
      <c r="DO502" s="31"/>
      <c r="DP502" s="32"/>
      <c r="DQ502" s="13"/>
      <c r="DR502" s="33"/>
      <c r="DS502" s="1"/>
      <c r="DT502" s="1"/>
      <c r="DU502" s="2"/>
      <c r="DV502" s="15"/>
      <c r="DW502" s="31"/>
      <c r="DX502" s="32"/>
      <c r="DY502" s="13"/>
      <c r="DZ502" s="33"/>
      <c r="EA502" s="1"/>
      <c r="EB502" s="1"/>
      <c r="EC502" s="2"/>
      <c r="ED502" s="15"/>
      <c r="EE502" s="31"/>
      <c r="EF502" s="32"/>
      <c r="EG502" s="13"/>
      <c r="EH502" s="33"/>
      <c r="EI502" s="1"/>
      <c r="EJ502" s="1"/>
      <c r="EK502" s="2"/>
      <c r="EL502" s="15"/>
      <c r="EM502" s="31"/>
      <c r="EN502" s="32"/>
      <c r="EO502" s="13"/>
      <c r="EP502" s="33"/>
      <c r="EQ502" s="1"/>
      <c r="ER502" s="1"/>
      <c r="ES502" s="2"/>
      <c r="ET502" s="15"/>
      <c r="EU502" s="31"/>
      <c r="EV502" s="32"/>
      <c r="EW502" s="13"/>
      <c r="EX502" s="33"/>
      <c r="EY502" s="1"/>
      <c r="EZ502" s="1"/>
      <c r="FA502" s="2"/>
      <c r="FB502" s="15"/>
      <c r="FC502" s="31"/>
      <c r="FD502" s="32"/>
      <c r="FE502" s="13"/>
      <c r="FF502" s="33"/>
      <c r="FG502" s="1"/>
      <c r="FH502" s="1"/>
      <c r="FI502" s="2"/>
      <c r="FJ502" s="15"/>
      <c r="FK502" s="31"/>
      <c r="FL502" s="32"/>
      <c r="FM502" s="13"/>
      <c r="FN502" s="33"/>
      <c r="FO502" s="1"/>
      <c r="FP502" s="1"/>
      <c r="FQ502" s="2"/>
      <c r="FR502" s="15"/>
      <c r="FS502" s="31"/>
      <c r="FT502" s="32"/>
      <c r="FU502" s="13"/>
      <c r="FV502" s="33"/>
      <c r="FW502" s="1"/>
      <c r="FX502" s="1"/>
      <c r="FY502" s="2"/>
      <c r="FZ502" s="15"/>
      <c r="GA502" s="31"/>
      <c r="GB502" s="32"/>
      <c r="GC502" s="13"/>
      <c r="GD502" s="33"/>
      <c r="GE502" s="1"/>
      <c r="GF502" s="1"/>
      <c r="GG502" s="2"/>
      <c r="GH502" s="15"/>
      <c r="GI502" s="31"/>
      <c r="GJ502" s="32"/>
      <c r="GK502" s="13"/>
      <c r="GL502" s="33"/>
      <c r="GM502" s="1"/>
      <c r="GN502" s="1"/>
      <c r="GO502" s="2"/>
      <c r="GP502" s="15"/>
      <c r="GQ502" s="31"/>
      <c r="GR502" s="32"/>
      <c r="GS502" s="13"/>
      <c r="GT502" s="33"/>
      <c r="GU502" s="1"/>
      <c r="GV502" s="1"/>
      <c r="GW502" s="2"/>
      <c r="GX502" s="15"/>
      <c r="GY502" s="31"/>
      <c r="GZ502" s="32"/>
      <c r="HA502" s="13"/>
      <c r="HB502" s="33"/>
      <c r="HC502" s="1"/>
      <c r="HD502" s="1"/>
      <c r="HE502" s="2"/>
      <c r="HF502" s="15"/>
      <c r="HG502" s="31"/>
      <c r="HH502" s="32"/>
      <c r="HI502" s="13"/>
      <c r="HJ502" s="33"/>
      <c r="HK502" s="1"/>
      <c r="HL502" s="1"/>
      <c r="HM502" s="2"/>
      <c r="HN502" s="15"/>
      <c r="HO502" s="31"/>
      <c r="HP502" s="32"/>
      <c r="HQ502" s="13"/>
      <c r="HR502" s="33"/>
      <c r="HS502" s="1"/>
      <c r="HT502" s="1"/>
      <c r="HU502" s="2"/>
      <c r="HV502" s="15"/>
      <c r="HW502" s="31"/>
      <c r="HX502" s="32"/>
      <c r="HY502" s="13"/>
      <c r="HZ502" s="33"/>
      <c r="IA502" s="1"/>
      <c r="IB502" s="1"/>
      <c r="IC502" s="2"/>
      <c r="ID502" s="15"/>
      <c r="IE502" s="31"/>
      <c r="IF502" s="32"/>
      <c r="IG502" s="13"/>
      <c r="IH502" s="33"/>
      <c r="II502" s="1"/>
      <c r="IJ502" s="1"/>
      <c r="IK502" s="2"/>
      <c r="IL502" s="15"/>
      <c r="IM502" s="31"/>
      <c r="IN502" s="32"/>
      <c r="IO502" s="13"/>
      <c r="IP502" s="33"/>
      <c r="IQ502" s="1"/>
      <c r="IR502" s="1"/>
      <c r="IS502" s="2"/>
      <c r="IT502" s="15"/>
      <c r="IU502" s="31"/>
      <c r="IV502" s="32"/>
    </row>
    <row r="503" spans="1:256" s="3" customFormat="1" ht="96.75" customHeight="1">
      <c r="A503" s="98">
        <v>111</v>
      </c>
      <c r="B503" s="245" t="s">
        <v>2115</v>
      </c>
      <c r="C503" s="246">
        <v>34400</v>
      </c>
      <c r="D503" s="239">
        <v>34400</v>
      </c>
      <c r="E503" s="247">
        <v>43273</v>
      </c>
      <c r="F503" s="316" t="s">
        <v>2114</v>
      </c>
      <c r="G503" s="98" t="s">
        <v>2009</v>
      </c>
      <c r="H503" s="248"/>
      <c r="I503" s="30"/>
      <c r="J503" s="30"/>
      <c r="K503" s="30"/>
      <c r="L503" s="1"/>
      <c r="M503" s="2"/>
      <c r="N503" s="15"/>
      <c r="O503" s="31"/>
      <c r="P503" s="32"/>
      <c r="Q503" s="13"/>
      <c r="R503" s="33"/>
      <c r="S503" s="1"/>
      <c r="T503" s="1"/>
      <c r="U503" s="2"/>
      <c r="V503" s="15"/>
      <c r="W503" s="31"/>
      <c r="X503" s="32"/>
      <c r="Y503" s="13"/>
      <c r="Z503" s="33"/>
      <c r="AA503" s="1"/>
      <c r="AB503" s="1"/>
      <c r="AC503" s="2"/>
      <c r="AD503" s="15"/>
      <c r="AE503" s="31"/>
      <c r="AF503" s="32"/>
      <c r="AG503" s="13"/>
      <c r="AH503" s="33"/>
      <c r="AI503" s="1"/>
      <c r="AJ503" s="1"/>
      <c r="AK503" s="2"/>
      <c r="AL503" s="15"/>
      <c r="AM503" s="31"/>
      <c r="AN503" s="32"/>
      <c r="AO503" s="13"/>
      <c r="AP503" s="33"/>
      <c r="AQ503" s="1"/>
      <c r="AR503" s="1"/>
      <c r="AS503" s="2"/>
      <c r="AT503" s="15"/>
      <c r="AU503" s="31"/>
      <c r="AV503" s="32"/>
      <c r="AW503" s="13"/>
      <c r="AX503" s="33"/>
      <c r="AY503" s="1"/>
      <c r="AZ503" s="1"/>
      <c r="BA503" s="2"/>
      <c r="BB503" s="15"/>
      <c r="BC503" s="31"/>
      <c r="BD503" s="32"/>
      <c r="BE503" s="13"/>
      <c r="BF503" s="33"/>
      <c r="BG503" s="1"/>
      <c r="BH503" s="1"/>
      <c r="BI503" s="2"/>
      <c r="BJ503" s="15"/>
      <c r="BK503" s="31"/>
      <c r="BL503" s="32"/>
      <c r="BM503" s="13"/>
      <c r="BN503" s="33"/>
      <c r="BO503" s="1"/>
      <c r="BP503" s="1"/>
      <c r="BQ503" s="2"/>
      <c r="BR503" s="15"/>
      <c r="BS503" s="31"/>
      <c r="BT503" s="32"/>
      <c r="BU503" s="13"/>
      <c r="BV503" s="33"/>
      <c r="BW503" s="1"/>
      <c r="BX503" s="1"/>
      <c r="BY503" s="2"/>
      <c r="BZ503" s="15"/>
      <c r="CA503" s="31"/>
      <c r="CB503" s="32"/>
      <c r="CC503" s="13"/>
      <c r="CD503" s="33"/>
      <c r="CE503" s="1"/>
      <c r="CF503" s="1"/>
      <c r="CG503" s="2"/>
      <c r="CH503" s="15"/>
      <c r="CI503" s="31"/>
      <c r="CJ503" s="32"/>
      <c r="CK503" s="13"/>
      <c r="CL503" s="33"/>
      <c r="CM503" s="1"/>
      <c r="CN503" s="1"/>
      <c r="CO503" s="2"/>
      <c r="CP503" s="15"/>
      <c r="CQ503" s="31"/>
      <c r="CR503" s="32"/>
      <c r="CS503" s="13"/>
      <c r="CT503" s="33"/>
      <c r="CU503" s="1"/>
      <c r="CV503" s="1"/>
      <c r="CW503" s="2"/>
      <c r="CX503" s="15"/>
      <c r="CY503" s="31"/>
      <c r="CZ503" s="32"/>
      <c r="DA503" s="13"/>
      <c r="DB503" s="33"/>
      <c r="DC503" s="1"/>
      <c r="DD503" s="1"/>
      <c r="DE503" s="2"/>
      <c r="DF503" s="15"/>
      <c r="DG503" s="31"/>
      <c r="DH503" s="32"/>
      <c r="DI503" s="13"/>
      <c r="DJ503" s="33"/>
      <c r="DK503" s="1"/>
      <c r="DL503" s="1"/>
      <c r="DM503" s="2"/>
      <c r="DN503" s="15"/>
      <c r="DO503" s="31"/>
      <c r="DP503" s="32"/>
      <c r="DQ503" s="13"/>
      <c r="DR503" s="33"/>
      <c r="DS503" s="1"/>
      <c r="DT503" s="1"/>
      <c r="DU503" s="2"/>
      <c r="DV503" s="15"/>
      <c r="DW503" s="31"/>
      <c r="DX503" s="32"/>
      <c r="DY503" s="13"/>
      <c r="DZ503" s="33"/>
      <c r="EA503" s="1"/>
      <c r="EB503" s="1"/>
      <c r="EC503" s="2"/>
      <c r="ED503" s="15"/>
      <c r="EE503" s="31"/>
      <c r="EF503" s="32"/>
      <c r="EG503" s="13"/>
      <c r="EH503" s="33"/>
      <c r="EI503" s="1"/>
      <c r="EJ503" s="1"/>
      <c r="EK503" s="2"/>
      <c r="EL503" s="15"/>
      <c r="EM503" s="31"/>
      <c r="EN503" s="32"/>
      <c r="EO503" s="13"/>
      <c r="EP503" s="33"/>
      <c r="EQ503" s="1"/>
      <c r="ER503" s="1"/>
      <c r="ES503" s="2"/>
      <c r="ET503" s="15"/>
      <c r="EU503" s="31"/>
      <c r="EV503" s="32"/>
      <c r="EW503" s="13"/>
      <c r="EX503" s="33"/>
      <c r="EY503" s="1"/>
      <c r="EZ503" s="1"/>
      <c r="FA503" s="2"/>
      <c r="FB503" s="15"/>
      <c r="FC503" s="31"/>
      <c r="FD503" s="32"/>
      <c r="FE503" s="13"/>
      <c r="FF503" s="33"/>
      <c r="FG503" s="1"/>
      <c r="FH503" s="1"/>
      <c r="FI503" s="2"/>
      <c r="FJ503" s="15"/>
      <c r="FK503" s="31"/>
      <c r="FL503" s="32"/>
      <c r="FM503" s="13"/>
      <c r="FN503" s="33"/>
      <c r="FO503" s="1"/>
      <c r="FP503" s="1"/>
      <c r="FQ503" s="2"/>
      <c r="FR503" s="15"/>
      <c r="FS503" s="31"/>
      <c r="FT503" s="32"/>
      <c r="FU503" s="13"/>
      <c r="FV503" s="33"/>
      <c r="FW503" s="1"/>
      <c r="FX503" s="1"/>
      <c r="FY503" s="2"/>
      <c r="FZ503" s="15"/>
      <c r="GA503" s="31"/>
      <c r="GB503" s="32"/>
      <c r="GC503" s="13"/>
      <c r="GD503" s="33"/>
      <c r="GE503" s="1"/>
      <c r="GF503" s="1"/>
      <c r="GG503" s="2"/>
      <c r="GH503" s="15"/>
      <c r="GI503" s="31"/>
      <c r="GJ503" s="32"/>
      <c r="GK503" s="13"/>
      <c r="GL503" s="33"/>
      <c r="GM503" s="1"/>
      <c r="GN503" s="1"/>
      <c r="GO503" s="2"/>
      <c r="GP503" s="15"/>
      <c r="GQ503" s="31"/>
      <c r="GR503" s="32"/>
      <c r="GS503" s="13"/>
      <c r="GT503" s="33"/>
      <c r="GU503" s="1"/>
      <c r="GV503" s="1"/>
      <c r="GW503" s="2"/>
      <c r="GX503" s="15"/>
      <c r="GY503" s="31"/>
      <c r="GZ503" s="32"/>
      <c r="HA503" s="13"/>
      <c r="HB503" s="33"/>
      <c r="HC503" s="1"/>
      <c r="HD503" s="1"/>
      <c r="HE503" s="2"/>
      <c r="HF503" s="15"/>
      <c r="HG503" s="31"/>
      <c r="HH503" s="32"/>
      <c r="HI503" s="13"/>
      <c r="HJ503" s="33"/>
      <c r="HK503" s="1"/>
      <c r="HL503" s="1"/>
      <c r="HM503" s="2"/>
      <c r="HN503" s="15"/>
      <c r="HO503" s="31"/>
      <c r="HP503" s="32"/>
      <c r="HQ503" s="13"/>
      <c r="HR503" s="33"/>
      <c r="HS503" s="1"/>
      <c r="HT503" s="1"/>
      <c r="HU503" s="2"/>
      <c r="HV503" s="15"/>
      <c r="HW503" s="31"/>
      <c r="HX503" s="32"/>
      <c r="HY503" s="13"/>
      <c r="HZ503" s="33"/>
      <c r="IA503" s="1"/>
      <c r="IB503" s="1"/>
      <c r="IC503" s="2"/>
      <c r="ID503" s="15"/>
      <c r="IE503" s="31"/>
      <c r="IF503" s="32"/>
      <c r="IG503" s="13"/>
      <c r="IH503" s="33"/>
      <c r="II503" s="1"/>
      <c r="IJ503" s="1"/>
      <c r="IK503" s="2"/>
      <c r="IL503" s="15"/>
      <c r="IM503" s="31"/>
      <c r="IN503" s="32"/>
      <c r="IO503" s="13"/>
      <c r="IP503" s="33"/>
      <c r="IQ503" s="1"/>
      <c r="IR503" s="1"/>
      <c r="IS503" s="2"/>
      <c r="IT503" s="15"/>
      <c r="IU503" s="31"/>
      <c r="IV503" s="32"/>
    </row>
    <row r="504" spans="1:256" s="3" customFormat="1" ht="116.25" customHeight="1">
      <c r="A504" s="98">
        <v>112</v>
      </c>
      <c r="B504" s="245" t="s">
        <v>2116</v>
      </c>
      <c r="C504" s="246">
        <v>14000</v>
      </c>
      <c r="D504" s="239">
        <v>14000</v>
      </c>
      <c r="E504" s="247">
        <v>43273</v>
      </c>
      <c r="F504" s="316" t="s">
        <v>2117</v>
      </c>
      <c r="G504" s="98" t="s">
        <v>2009</v>
      </c>
      <c r="H504" s="248"/>
      <c r="I504" s="30"/>
      <c r="J504" s="30"/>
      <c r="K504" s="30"/>
      <c r="L504" s="1"/>
      <c r="M504" s="2"/>
      <c r="N504" s="15"/>
      <c r="O504" s="31"/>
      <c r="P504" s="32"/>
      <c r="Q504" s="13"/>
      <c r="R504" s="33"/>
      <c r="S504" s="1"/>
      <c r="T504" s="1"/>
      <c r="U504" s="2"/>
      <c r="V504" s="15"/>
      <c r="W504" s="31"/>
      <c r="X504" s="32"/>
      <c r="Y504" s="13"/>
      <c r="Z504" s="33"/>
      <c r="AA504" s="1"/>
      <c r="AB504" s="1"/>
      <c r="AC504" s="2"/>
      <c r="AD504" s="15"/>
      <c r="AE504" s="31"/>
      <c r="AF504" s="32"/>
      <c r="AG504" s="13"/>
      <c r="AH504" s="33"/>
      <c r="AI504" s="1"/>
      <c r="AJ504" s="1"/>
      <c r="AK504" s="2"/>
      <c r="AL504" s="15"/>
      <c r="AM504" s="31"/>
      <c r="AN504" s="32"/>
      <c r="AO504" s="13"/>
      <c r="AP504" s="33"/>
      <c r="AQ504" s="1"/>
      <c r="AR504" s="1"/>
      <c r="AS504" s="2"/>
      <c r="AT504" s="15"/>
      <c r="AU504" s="31"/>
      <c r="AV504" s="32"/>
      <c r="AW504" s="13"/>
      <c r="AX504" s="33"/>
      <c r="AY504" s="1"/>
      <c r="AZ504" s="1"/>
      <c r="BA504" s="2"/>
      <c r="BB504" s="15"/>
      <c r="BC504" s="31"/>
      <c r="BD504" s="32"/>
      <c r="BE504" s="13"/>
      <c r="BF504" s="33"/>
      <c r="BG504" s="1"/>
      <c r="BH504" s="1"/>
      <c r="BI504" s="2"/>
      <c r="BJ504" s="15"/>
      <c r="BK504" s="31"/>
      <c r="BL504" s="32"/>
      <c r="BM504" s="13"/>
      <c r="BN504" s="33"/>
      <c r="BO504" s="1"/>
      <c r="BP504" s="1"/>
      <c r="BQ504" s="2"/>
      <c r="BR504" s="15"/>
      <c r="BS504" s="31"/>
      <c r="BT504" s="32"/>
      <c r="BU504" s="13"/>
      <c r="BV504" s="33"/>
      <c r="BW504" s="1"/>
      <c r="BX504" s="1"/>
      <c r="BY504" s="2"/>
      <c r="BZ504" s="15"/>
      <c r="CA504" s="31"/>
      <c r="CB504" s="32"/>
      <c r="CC504" s="13"/>
      <c r="CD504" s="33"/>
      <c r="CE504" s="1"/>
      <c r="CF504" s="1"/>
      <c r="CG504" s="2"/>
      <c r="CH504" s="15"/>
      <c r="CI504" s="31"/>
      <c r="CJ504" s="32"/>
      <c r="CK504" s="13"/>
      <c r="CL504" s="33"/>
      <c r="CM504" s="1"/>
      <c r="CN504" s="1"/>
      <c r="CO504" s="2"/>
      <c r="CP504" s="15"/>
      <c r="CQ504" s="31"/>
      <c r="CR504" s="32"/>
      <c r="CS504" s="13"/>
      <c r="CT504" s="33"/>
      <c r="CU504" s="1"/>
      <c r="CV504" s="1"/>
      <c r="CW504" s="2"/>
      <c r="CX504" s="15"/>
      <c r="CY504" s="31"/>
      <c r="CZ504" s="32"/>
      <c r="DA504" s="13"/>
      <c r="DB504" s="33"/>
      <c r="DC504" s="1"/>
      <c r="DD504" s="1"/>
      <c r="DE504" s="2"/>
      <c r="DF504" s="15"/>
      <c r="DG504" s="31"/>
      <c r="DH504" s="32"/>
      <c r="DI504" s="13"/>
      <c r="DJ504" s="33"/>
      <c r="DK504" s="1"/>
      <c r="DL504" s="1"/>
      <c r="DM504" s="2"/>
      <c r="DN504" s="15"/>
      <c r="DO504" s="31"/>
      <c r="DP504" s="32"/>
      <c r="DQ504" s="13"/>
      <c r="DR504" s="33"/>
      <c r="DS504" s="1"/>
      <c r="DT504" s="1"/>
      <c r="DU504" s="2"/>
      <c r="DV504" s="15"/>
      <c r="DW504" s="31"/>
      <c r="DX504" s="32"/>
      <c r="DY504" s="13"/>
      <c r="DZ504" s="33"/>
      <c r="EA504" s="1"/>
      <c r="EB504" s="1"/>
      <c r="EC504" s="2"/>
      <c r="ED504" s="15"/>
      <c r="EE504" s="31"/>
      <c r="EF504" s="32"/>
      <c r="EG504" s="13"/>
      <c r="EH504" s="33"/>
      <c r="EI504" s="1"/>
      <c r="EJ504" s="1"/>
      <c r="EK504" s="2"/>
      <c r="EL504" s="15"/>
      <c r="EM504" s="31"/>
      <c r="EN504" s="32"/>
      <c r="EO504" s="13"/>
      <c r="EP504" s="33"/>
      <c r="EQ504" s="1"/>
      <c r="ER504" s="1"/>
      <c r="ES504" s="2"/>
      <c r="ET504" s="15"/>
      <c r="EU504" s="31"/>
      <c r="EV504" s="32"/>
      <c r="EW504" s="13"/>
      <c r="EX504" s="33"/>
      <c r="EY504" s="1"/>
      <c r="EZ504" s="1"/>
      <c r="FA504" s="2"/>
      <c r="FB504" s="15"/>
      <c r="FC504" s="31"/>
      <c r="FD504" s="32"/>
      <c r="FE504" s="13"/>
      <c r="FF504" s="33"/>
      <c r="FG504" s="1"/>
      <c r="FH504" s="1"/>
      <c r="FI504" s="2"/>
      <c r="FJ504" s="15"/>
      <c r="FK504" s="31"/>
      <c r="FL504" s="32"/>
      <c r="FM504" s="13"/>
      <c r="FN504" s="33"/>
      <c r="FO504" s="1"/>
      <c r="FP504" s="1"/>
      <c r="FQ504" s="2"/>
      <c r="FR504" s="15"/>
      <c r="FS504" s="31"/>
      <c r="FT504" s="32"/>
      <c r="FU504" s="13"/>
      <c r="FV504" s="33"/>
      <c r="FW504" s="1"/>
      <c r="FX504" s="1"/>
      <c r="FY504" s="2"/>
      <c r="FZ504" s="15"/>
      <c r="GA504" s="31"/>
      <c r="GB504" s="32"/>
      <c r="GC504" s="13"/>
      <c r="GD504" s="33"/>
      <c r="GE504" s="1"/>
      <c r="GF504" s="1"/>
      <c r="GG504" s="2"/>
      <c r="GH504" s="15"/>
      <c r="GI504" s="31"/>
      <c r="GJ504" s="32"/>
      <c r="GK504" s="13"/>
      <c r="GL504" s="33"/>
      <c r="GM504" s="1"/>
      <c r="GN504" s="1"/>
      <c r="GO504" s="2"/>
      <c r="GP504" s="15"/>
      <c r="GQ504" s="31"/>
      <c r="GR504" s="32"/>
      <c r="GS504" s="13"/>
      <c r="GT504" s="33"/>
      <c r="GU504" s="1"/>
      <c r="GV504" s="1"/>
      <c r="GW504" s="2"/>
      <c r="GX504" s="15"/>
      <c r="GY504" s="31"/>
      <c r="GZ504" s="32"/>
      <c r="HA504" s="13"/>
      <c r="HB504" s="33"/>
      <c r="HC504" s="1"/>
      <c r="HD504" s="1"/>
      <c r="HE504" s="2"/>
      <c r="HF504" s="15"/>
      <c r="HG504" s="31"/>
      <c r="HH504" s="32"/>
      <c r="HI504" s="13"/>
      <c r="HJ504" s="33"/>
      <c r="HK504" s="1"/>
      <c r="HL504" s="1"/>
      <c r="HM504" s="2"/>
      <c r="HN504" s="15"/>
      <c r="HO504" s="31"/>
      <c r="HP504" s="32"/>
      <c r="HQ504" s="13"/>
      <c r="HR504" s="33"/>
      <c r="HS504" s="1"/>
      <c r="HT504" s="1"/>
      <c r="HU504" s="2"/>
      <c r="HV504" s="15"/>
      <c r="HW504" s="31"/>
      <c r="HX504" s="32"/>
      <c r="HY504" s="13"/>
      <c r="HZ504" s="33"/>
      <c r="IA504" s="1"/>
      <c r="IB504" s="1"/>
      <c r="IC504" s="2"/>
      <c r="ID504" s="15"/>
      <c r="IE504" s="31"/>
      <c r="IF504" s="32"/>
      <c r="IG504" s="13"/>
      <c r="IH504" s="33"/>
      <c r="II504" s="1"/>
      <c r="IJ504" s="1"/>
      <c r="IK504" s="2"/>
      <c r="IL504" s="15"/>
      <c r="IM504" s="31"/>
      <c r="IN504" s="32"/>
      <c r="IO504" s="13"/>
      <c r="IP504" s="33"/>
      <c r="IQ504" s="1"/>
      <c r="IR504" s="1"/>
      <c r="IS504" s="2"/>
      <c r="IT504" s="15"/>
      <c r="IU504" s="31"/>
      <c r="IV504" s="32"/>
    </row>
    <row r="505" spans="1:256" s="3" customFormat="1" ht="111" customHeight="1">
      <c r="A505" s="80">
        <v>113</v>
      </c>
      <c r="B505" s="95" t="s">
        <v>2118</v>
      </c>
      <c r="C505" s="246">
        <v>11000</v>
      </c>
      <c r="D505" s="239">
        <v>11000</v>
      </c>
      <c r="E505" s="247">
        <v>43273</v>
      </c>
      <c r="F505" s="316" t="s">
        <v>2117</v>
      </c>
      <c r="G505" s="98" t="s">
        <v>2009</v>
      </c>
      <c r="H505" s="105"/>
      <c r="I505" s="30"/>
      <c r="J505" s="30"/>
      <c r="K505" s="30"/>
      <c r="L505" s="1"/>
      <c r="M505" s="2"/>
      <c r="N505" s="15"/>
      <c r="O505" s="31"/>
      <c r="P505" s="32"/>
      <c r="Q505" s="13"/>
      <c r="R505" s="33"/>
      <c r="S505" s="1"/>
      <c r="T505" s="1"/>
      <c r="U505" s="2"/>
      <c r="V505" s="15"/>
      <c r="W505" s="31"/>
      <c r="X505" s="32"/>
      <c r="Y505" s="13"/>
      <c r="Z505" s="33"/>
      <c r="AA505" s="1"/>
      <c r="AB505" s="1"/>
      <c r="AC505" s="2"/>
      <c r="AD505" s="15"/>
      <c r="AE505" s="31"/>
      <c r="AF505" s="32"/>
      <c r="AG505" s="13"/>
      <c r="AH505" s="33"/>
      <c r="AI505" s="1"/>
      <c r="AJ505" s="1"/>
      <c r="AK505" s="2"/>
      <c r="AL505" s="15"/>
      <c r="AM505" s="31"/>
      <c r="AN505" s="32"/>
      <c r="AO505" s="13"/>
      <c r="AP505" s="33"/>
      <c r="AQ505" s="1"/>
      <c r="AR505" s="1"/>
      <c r="AS505" s="2"/>
      <c r="AT505" s="15"/>
      <c r="AU505" s="31"/>
      <c r="AV505" s="32"/>
      <c r="AW505" s="13"/>
      <c r="AX505" s="33"/>
      <c r="AY505" s="1"/>
      <c r="AZ505" s="1"/>
      <c r="BA505" s="2"/>
      <c r="BB505" s="15"/>
      <c r="BC505" s="31"/>
      <c r="BD505" s="32"/>
      <c r="BE505" s="13"/>
      <c r="BF505" s="33"/>
      <c r="BG505" s="1"/>
      <c r="BH505" s="1"/>
      <c r="BI505" s="2"/>
      <c r="BJ505" s="15"/>
      <c r="BK505" s="31"/>
      <c r="BL505" s="32"/>
      <c r="BM505" s="13"/>
      <c r="BN505" s="33"/>
      <c r="BO505" s="1"/>
      <c r="BP505" s="1"/>
      <c r="BQ505" s="2"/>
      <c r="BR505" s="15"/>
      <c r="BS505" s="31"/>
      <c r="BT505" s="32"/>
      <c r="BU505" s="13"/>
      <c r="BV505" s="33"/>
      <c r="BW505" s="1"/>
      <c r="BX505" s="1"/>
      <c r="BY505" s="2"/>
      <c r="BZ505" s="15"/>
      <c r="CA505" s="31"/>
      <c r="CB505" s="32"/>
      <c r="CC505" s="13"/>
      <c r="CD505" s="33"/>
      <c r="CE505" s="1"/>
      <c r="CF505" s="1"/>
      <c r="CG505" s="2"/>
      <c r="CH505" s="15"/>
      <c r="CI505" s="31"/>
      <c r="CJ505" s="32"/>
      <c r="CK505" s="13"/>
      <c r="CL505" s="33"/>
      <c r="CM505" s="1"/>
      <c r="CN505" s="1"/>
      <c r="CO505" s="2"/>
      <c r="CP505" s="15"/>
      <c r="CQ505" s="31"/>
      <c r="CR505" s="32"/>
      <c r="CS505" s="13"/>
      <c r="CT505" s="33"/>
      <c r="CU505" s="1"/>
      <c r="CV505" s="1"/>
      <c r="CW505" s="2"/>
      <c r="CX505" s="15"/>
      <c r="CY505" s="31"/>
      <c r="CZ505" s="32"/>
      <c r="DA505" s="13"/>
      <c r="DB505" s="33"/>
      <c r="DC505" s="1"/>
      <c r="DD505" s="1"/>
      <c r="DE505" s="2"/>
      <c r="DF505" s="15"/>
      <c r="DG505" s="31"/>
      <c r="DH505" s="32"/>
      <c r="DI505" s="13"/>
      <c r="DJ505" s="33"/>
      <c r="DK505" s="1"/>
      <c r="DL505" s="1"/>
      <c r="DM505" s="2"/>
      <c r="DN505" s="15"/>
      <c r="DO505" s="31"/>
      <c r="DP505" s="32"/>
      <c r="DQ505" s="13"/>
      <c r="DR505" s="33"/>
      <c r="DS505" s="1"/>
      <c r="DT505" s="1"/>
      <c r="DU505" s="2"/>
      <c r="DV505" s="15"/>
      <c r="DW505" s="31"/>
      <c r="DX505" s="32"/>
      <c r="DY505" s="13"/>
      <c r="DZ505" s="33"/>
      <c r="EA505" s="1"/>
      <c r="EB505" s="1"/>
      <c r="EC505" s="2"/>
      <c r="ED505" s="15"/>
      <c r="EE505" s="31"/>
      <c r="EF505" s="32"/>
      <c r="EG505" s="13"/>
      <c r="EH505" s="33"/>
      <c r="EI505" s="1"/>
      <c r="EJ505" s="1"/>
      <c r="EK505" s="2"/>
      <c r="EL505" s="15"/>
      <c r="EM505" s="31"/>
      <c r="EN505" s="32"/>
      <c r="EO505" s="13"/>
      <c r="EP505" s="33"/>
      <c r="EQ505" s="1"/>
      <c r="ER505" s="1"/>
      <c r="ES505" s="2"/>
      <c r="ET505" s="15"/>
      <c r="EU505" s="31"/>
      <c r="EV505" s="32"/>
      <c r="EW505" s="13"/>
      <c r="EX505" s="33"/>
      <c r="EY505" s="1"/>
      <c r="EZ505" s="1"/>
      <c r="FA505" s="2"/>
      <c r="FB505" s="15"/>
      <c r="FC505" s="31"/>
      <c r="FD505" s="32"/>
      <c r="FE505" s="13"/>
      <c r="FF505" s="33"/>
      <c r="FG505" s="1"/>
      <c r="FH505" s="1"/>
      <c r="FI505" s="2"/>
      <c r="FJ505" s="15"/>
      <c r="FK505" s="31"/>
      <c r="FL505" s="32"/>
      <c r="FM505" s="13"/>
      <c r="FN505" s="33"/>
      <c r="FO505" s="1"/>
      <c r="FP505" s="1"/>
      <c r="FQ505" s="2"/>
      <c r="FR505" s="15"/>
      <c r="FS505" s="31"/>
      <c r="FT505" s="32"/>
      <c r="FU505" s="13"/>
      <c r="FV505" s="33"/>
      <c r="FW505" s="1"/>
      <c r="FX505" s="1"/>
      <c r="FY505" s="2"/>
      <c r="FZ505" s="15"/>
      <c r="GA505" s="31"/>
      <c r="GB505" s="32"/>
      <c r="GC505" s="13"/>
      <c r="GD505" s="33"/>
      <c r="GE505" s="1"/>
      <c r="GF505" s="1"/>
      <c r="GG505" s="2"/>
      <c r="GH505" s="15"/>
      <c r="GI505" s="31"/>
      <c r="GJ505" s="32"/>
      <c r="GK505" s="13"/>
      <c r="GL505" s="33"/>
      <c r="GM505" s="1"/>
      <c r="GN505" s="1"/>
      <c r="GO505" s="2"/>
      <c r="GP505" s="15"/>
      <c r="GQ505" s="31"/>
      <c r="GR505" s="32"/>
      <c r="GS505" s="13"/>
      <c r="GT505" s="33"/>
      <c r="GU505" s="1"/>
      <c r="GV505" s="1"/>
      <c r="GW505" s="2"/>
      <c r="GX505" s="15"/>
      <c r="GY505" s="31"/>
      <c r="GZ505" s="32"/>
      <c r="HA505" s="13"/>
      <c r="HB505" s="33"/>
      <c r="HC505" s="1"/>
      <c r="HD505" s="1"/>
      <c r="HE505" s="2"/>
      <c r="HF505" s="15"/>
      <c r="HG505" s="31"/>
      <c r="HH505" s="32"/>
      <c r="HI505" s="13"/>
      <c r="HJ505" s="33"/>
      <c r="HK505" s="1"/>
      <c r="HL505" s="1"/>
      <c r="HM505" s="2"/>
      <c r="HN505" s="15"/>
      <c r="HO505" s="31"/>
      <c r="HP505" s="32"/>
      <c r="HQ505" s="13"/>
      <c r="HR505" s="33"/>
      <c r="HS505" s="1"/>
      <c r="HT505" s="1"/>
      <c r="HU505" s="2"/>
      <c r="HV505" s="15"/>
      <c r="HW505" s="31"/>
      <c r="HX505" s="32"/>
      <c r="HY505" s="13"/>
      <c r="HZ505" s="33"/>
      <c r="IA505" s="1"/>
      <c r="IB505" s="1"/>
      <c r="IC505" s="2"/>
      <c r="ID505" s="15"/>
      <c r="IE505" s="31"/>
      <c r="IF505" s="32"/>
      <c r="IG505" s="13"/>
      <c r="IH505" s="33"/>
      <c r="II505" s="1"/>
      <c r="IJ505" s="1"/>
      <c r="IK505" s="2"/>
      <c r="IL505" s="15"/>
      <c r="IM505" s="31"/>
      <c r="IN505" s="32"/>
      <c r="IO505" s="13"/>
      <c r="IP505" s="33"/>
      <c r="IQ505" s="1"/>
      <c r="IR505" s="1"/>
      <c r="IS505" s="2"/>
      <c r="IT505" s="15"/>
      <c r="IU505" s="31"/>
      <c r="IV505" s="32"/>
    </row>
    <row r="506" spans="1:256" s="3" customFormat="1" ht="111.75" customHeight="1">
      <c r="A506" s="80">
        <v>114</v>
      </c>
      <c r="B506" s="95" t="s">
        <v>2119</v>
      </c>
      <c r="C506" s="246">
        <v>22800</v>
      </c>
      <c r="D506" s="239">
        <v>22800</v>
      </c>
      <c r="E506" s="247">
        <v>43273</v>
      </c>
      <c r="F506" s="316" t="s">
        <v>2117</v>
      </c>
      <c r="G506" s="98" t="s">
        <v>2009</v>
      </c>
      <c r="H506" s="105"/>
      <c r="I506" s="30"/>
      <c r="J506" s="30"/>
      <c r="K506" s="30"/>
      <c r="L506" s="1"/>
      <c r="M506" s="2"/>
      <c r="N506" s="15"/>
      <c r="O506" s="31"/>
      <c r="P506" s="32"/>
      <c r="Q506" s="13"/>
      <c r="R506" s="33"/>
      <c r="S506" s="1"/>
      <c r="T506" s="1"/>
      <c r="U506" s="2"/>
      <c r="V506" s="15"/>
      <c r="W506" s="31"/>
      <c r="X506" s="32"/>
      <c r="Y506" s="13"/>
      <c r="Z506" s="33"/>
      <c r="AA506" s="1"/>
      <c r="AB506" s="1"/>
      <c r="AC506" s="2"/>
      <c r="AD506" s="15"/>
      <c r="AE506" s="31"/>
      <c r="AF506" s="32"/>
      <c r="AG506" s="13"/>
      <c r="AH506" s="33"/>
      <c r="AI506" s="1"/>
      <c r="AJ506" s="1"/>
      <c r="AK506" s="2"/>
      <c r="AL506" s="15"/>
      <c r="AM506" s="31"/>
      <c r="AN506" s="32"/>
      <c r="AO506" s="13"/>
      <c r="AP506" s="33"/>
      <c r="AQ506" s="1"/>
      <c r="AR506" s="1"/>
      <c r="AS506" s="2"/>
      <c r="AT506" s="15"/>
      <c r="AU506" s="31"/>
      <c r="AV506" s="32"/>
      <c r="AW506" s="13"/>
      <c r="AX506" s="33"/>
      <c r="AY506" s="1"/>
      <c r="AZ506" s="1"/>
      <c r="BA506" s="2"/>
      <c r="BB506" s="15"/>
      <c r="BC506" s="31"/>
      <c r="BD506" s="32"/>
      <c r="BE506" s="13"/>
      <c r="BF506" s="33"/>
      <c r="BG506" s="1"/>
      <c r="BH506" s="1"/>
      <c r="BI506" s="2"/>
      <c r="BJ506" s="15"/>
      <c r="BK506" s="31"/>
      <c r="BL506" s="32"/>
      <c r="BM506" s="13"/>
      <c r="BN506" s="33"/>
      <c r="BO506" s="1"/>
      <c r="BP506" s="1"/>
      <c r="BQ506" s="2"/>
      <c r="BR506" s="15"/>
      <c r="BS506" s="31"/>
      <c r="BT506" s="32"/>
      <c r="BU506" s="13"/>
      <c r="BV506" s="33"/>
      <c r="BW506" s="1"/>
      <c r="BX506" s="1"/>
      <c r="BY506" s="2"/>
      <c r="BZ506" s="15"/>
      <c r="CA506" s="31"/>
      <c r="CB506" s="32"/>
      <c r="CC506" s="13"/>
      <c r="CD506" s="33"/>
      <c r="CE506" s="1"/>
      <c r="CF506" s="1"/>
      <c r="CG506" s="2"/>
      <c r="CH506" s="15"/>
      <c r="CI506" s="31"/>
      <c r="CJ506" s="32"/>
      <c r="CK506" s="13"/>
      <c r="CL506" s="33"/>
      <c r="CM506" s="1"/>
      <c r="CN506" s="1"/>
      <c r="CO506" s="2"/>
      <c r="CP506" s="15"/>
      <c r="CQ506" s="31"/>
      <c r="CR506" s="32"/>
      <c r="CS506" s="13"/>
      <c r="CT506" s="33"/>
      <c r="CU506" s="1"/>
      <c r="CV506" s="1"/>
      <c r="CW506" s="2"/>
      <c r="CX506" s="15"/>
      <c r="CY506" s="31"/>
      <c r="CZ506" s="32"/>
      <c r="DA506" s="13"/>
      <c r="DB506" s="33"/>
      <c r="DC506" s="1"/>
      <c r="DD506" s="1"/>
      <c r="DE506" s="2"/>
      <c r="DF506" s="15"/>
      <c r="DG506" s="31"/>
      <c r="DH506" s="32"/>
      <c r="DI506" s="13"/>
      <c r="DJ506" s="33"/>
      <c r="DK506" s="1"/>
      <c r="DL506" s="1"/>
      <c r="DM506" s="2"/>
      <c r="DN506" s="15"/>
      <c r="DO506" s="31"/>
      <c r="DP506" s="32"/>
      <c r="DQ506" s="13"/>
      <c r="DR506" s="33"/>
      <c r="DS506" s="1"/>
      <c r="DT506" s="1"/>
      <c r="DU506" s="2"/>
      <c r="DV506" s="15"/>
      <c r="DW506" s="31"/>
      <c r="DX506" s="32"/>
      <c r="DY506" s="13"/>
      <c r="DZ506" s="33"/>
      <c r="EA506" s="1"/>
      <c r="EB506" s="1"/>
      <c r="EC506" s="2"/>
      <c r="ED506" s="15"/>
      <c r="EE506" s="31"/>
      <c r="EF506" s="32"/>
      <c r="EG506" s="13"/>
      <c r="EH506" s="33"/>
      <c r="EI506" s="1"/>
      <c r="EJ506" s="1"/>
      <c r="EK506" s="2"/>
      <c r="EL506" s="15"/>
      <c r="EM506" s="31"/>
      <c r="EN506" s="32"/>
      <c r="EO506" s="13"/>
      <c r="EP506" s="33"/>
      <c r="EQ506" s="1"/>
      <c r="ER506" s="1"/>
      <c r="ES506" s="2"/>
      <c r="ET506" s="15"/>
      <c r="EU506" s="31"/>
      <c r="EV506" s="32"/>
      <c r="EW506" s="13"/>
      <c r="EX506" s="33"/>
      <c r="EY506" s="1"/>
      <c r="EZ506" s="1"/>
      <c r="FA506" s="2"/>
      <c r="FB506" s="15"/>
      <c r="FC506" s="31"/>
      <c r="FD506" s="32"/>
      <c r="FE506" s="13"/>
      <c r="FF506" s="33"/>
      <c r="FG506" s="1"/>
      <c r="FH506" s="1"/>
      <c r="FI506" s="2"/>
      <c r="FJ506" s="15"/>
      <c r="FK506" s="31"/>
      <c r="FL506" s="32"/>
      <c r="FM506" s="13"/>
      <c r="FN506" s="33"/>
      <c r="FO506" s="1"/>
      <c r="FP506" s="1"/>
      <c r="FQ506" s="2"/>
      <c r="FR506" s="15"/>
      <c r="FS506" s="31"/>
      <c r="FT506" s="32"/>
      <c r="FU506" s="13"/>
      <c r="FV506" s="33"/>
      <c r="FW506" s="1"/>
      <c r="FX506" s="1"/>
      <c r="FY506" s="2"/>
      <c r="FZ506" s="15"/>
      <c r="GA506" s="31"/>
      <c r="GB506" s="32"/>
      <c r="GC506" s="13"/>
      <c r="GD506" s="33"/>
      <c r="GE506" s="1"/>
      <c r="GF506" s="1"/>
      <c r="GG506" s="2"/>
      <c r="GH506" s="15"/>
      <c r="GI506" s="31"/>
      <c r="GJ506" s="32"/>
      <c r="GK506" s="13"/>
      <c r="GL506" s="33"/>
      <c r="GM506" s="1"/>
      <c r="GN506" s="1"/>
      <c r="GO506" s="2"/>
      <c r="GP506" s="15"/>
      <c r="GQ506" s="31"/>
      <c r="GR506" s="32"/>
      <c r="GS506" s="13"/>
      <c r="GT506" s="33"/>
      <c r="GU506" s="1"/>
      <c r="GV506" s="1"/>
      <c r="GW506" s="2"/>
      <c r="GX506" s="15"/>
      <c r="GY506" s="31"/>
      <c r="GZ506" s="32"/>
      <c r="HA506" s="13"/>
      <c r="HB506" s="33"/>
      <c r="HC506" s="1"/>
      <c r="HD506" s="1"/>
      <c r="HE506" s="2"/>
      <c r="HF506" s="15"/>
      <c r="HG506" s="31"/>
      <c r="HH506" s="32"/>
      <c r="HI506" s="13"/>
      <c r="HJ506" s="33"/>
      <c r="HK506" s="1"/>
      <c r="HL506" s="1"/>
      <c r="HM506" s="2"/>
      <c r="HN506" s="15"/>
      <c r="HO506" s="31"/>
      <c r="HP506" s="32"/>
      <c r="HQ506" s="13"/>
      <c r="HR506" s="33"/>
      <c r="HS506" s="1"/>
      <c r="HT506" s="1"/>
      <c r="HU506" s="2"/>
      <c r="HV506" s="15"/>
      <c r="HW506" s="31"/>
      <c r="HX506" s="32"/>
      <c r="HY506" s="13"/>
      <c r="HZ506" s="33"/>
      <c r="IA506" s="1"/>
      <c r="IB506" s="1"/>
      <c r="IC506" s="2"/>
      <c r="ID506" s="15"/>
      <c r="IE506" s="31"/>
      <c r="IF506" s="32"/>
      <c r="IG506" s="13"/>
      <c r="IH506" s="33"/>
      <c r="II506" s="1"/>
      <c r="IJ506" s="1"/>
      <c r="IK506" s="2"/>
      <c r="IL506" s="15"/>
      <c r="IM506" s="31"/>
      <c r="IN506" s="32"/>
      <c r="IO506" s="13"/>
      <c r="IP506" s="33"/>
      <c r="IQ506" s="1"/>
      <c r="IR506" s="1"/>
      <c r="IS506" s="2"/>
      <c r="IT506" s="15"/>
      <c r="IU506" s="31"/>
      <c r="IV506" s="32"/>
    </row>
    <row r="507" spans="1:256" s="3" customFormat="1" ht="120.75" customHeight="1">
      <c r="A507" s="80">
        <v>115</v>
      </c>
      <c r="B507" s="95" t="s">
        <v>2120</v>
      </c>
      <c r="C507" s="246">
        <v>6500</v>
      </c>
      <c r="D507" s="239">
        <v>6500</v>
      </c>
      <c r="E507" s="247">
        <v>43273</v>
      </c>
      <c r="F507" s="316" t="s">
        <v>2117</v>
      </c>
      <c r="G507" s="98" t="s">
        <v>2009</v>
      </c>
      <c r="H507" s="105"/>
      <c r="I507" s="30"/>
      <c r="J507" s="30"/>
      <c r="K507" s="30"/>
      <c r="L507" s="1"/>
      <c r="M507" s="2"/>
      <c r="N507" s="15"/>
      <c r="O507" s="31"/>
      <c r="P507" s="32"/>
      <c r="Q507" s="13"/>
      <c r="R507" s="33"/>
      <c r="S507" s="1"/>
      <c r="T507" s="1"/>
      <c r="U507" s="2"/>
      <c r="V507" s="15"/>
      <c r="W507" s="31"/>
      <c r="X507" s="32"/>
      <c r="Y507" s="13"/>
      <c r="Z507" s="33"/>
      <c r="AA507" s="1"/>
      <c r="AB507" s="1"/>
      <c r="AC507" s="2"/>
      <c r="AD507" s="15"/>
      <c r="AE507" s="31"/>
      <c r="AF507" s="32"/>
      <c r="AG507" s="13"/>
      <c r="AH507" s="33"/>
      <c r="AI507" s="1"/>
      <c r="AJ507" s="1"/>
      <c r="AK507" s="2"/>
      <c r="AL507" s="15"/>
      <c r="AM507" s="31"/>
      <c r="AN507" s="32"/>
      <c r="AO507" s="13"/>
      <c r="AP507" s="33"/>
      <c r="AQ507" s="1"/>
      <c r="AR507" s="1"/>
      <c r="AS507" s="2"/>
      <c r="AT507" s="15"/>
      <c r="AU507" s="31"/>
      <c r="AV507" s="32"/>
      <c r="AW507" s="13"/>
      <c r="AX507" s="33"/>
      <c r="AY507" s="1"/>
      <c r="AZ507" s="1"/>
      <c r="BA507" s="2"/>
      <c r="BB507" s="15"/>
      <c r="BC507" s="31"/>
      <c r="BD507" s="32"/>
      <c r="BE507" s="13"/>
      <c r="BF507" s="33"/>
      <c r="BG507" s="1"/>
      <c r="BH507" s="1"/>
      <c r="BI507" s="2"/>
      <c r="BJ507" s="15"/>
      <c r="BK507" s="31"/>
      <c r="BL507" s="32"/>
      <c r="BM507" s="13"/>
      <c r="BN507" s="33"/>
      <c r="BO507" s="1"/>
      <c r="BP507" s="1"/>
      <c r="BQ507" s="2"/>
      <c r="BR507" s="15"/>
      <c r="BS507" s="31"/>
      <c r="BT507" s="32"/>
      <c r="BU507" s="13"/>
      <c r="BV507" s="33"/>
      <c r="BW507" s="1"/>
      <c r="BX507" s="1"/>
      <c r="BY507" s="2"/>
      <c r="BZ507" s="15"/>
      <c r="CA507" s="31"/>
      <c r="CB507" s="32"/>
      <c r="CC507" s="13"/>
      <c r="CD507" s="33"/>
      <c r="CE507" s="1"/>
      <c r="CF507" s="1"/>
      <c r="CG507" s="2"/>
      <c r="CH507" s="15"/>
      <c r="CI507" s="31"/>
      <c r="CJ507" s="32"/>
      <c r="CK507" s="13"/>
      <c r="CL507" s="33"/>
      <c r="CM507" s="1"/>
      <c r="CN507" s="1"/>
      <c r="CO507" s="2"/>
      <c r="CP507" s="15"/>
      <c r="CQ507" s="31"/>
      <c r="CR507" s="32"/>
      <c r="CS507" s="13"/>
      <c r="CT507" s="33"/>
      <c r="CU507" s="1"/>
      <c r="CV507" s="1"/>
      <c r="CW507" s="2"/>
      <c r="CX507" s="15"/>
      <c r="CY507" s="31"/>
      <c r="CZ507" s="32"/>
      <c r="DA507" s="13"/>
      <c r="DB507" s="33"/>
      <c r="DC507" s="1"/>
      <c r="DD507" s="1"/>
      <c r="DE507" s="2"/>
      <c r="DF507" s="15"/>
      <c r="DG507" s="31"/>
      <c r="DH507" s="32"/>
      <c r="DI507" s="13"/>
      <c r="DJ507" s="33"/>
      <c r="DK507" s="1"/>
      <c r="DL507" s="1"/>
      <c r="DM507" s="2"/>
      <c r="DN507" s="15"/>
      <c r="DO507" s="31"/>
      <c r="DP507" s="32"/>
      <c r="DQ507" s="13"/>
      <c r="DR507" s="33"/>
      <c r="DS507" s="1"/>
      <c r="DT507" s="1"/>
      <c r="DU507" s="2"/>
      <c r="DV507" s="15"/>
      <c r="DW507" s="31"/>
      <c r="DX507" s="32"/>
      <c r="DY507" s="13"/>
      <c r="DZ507" s="33"/>
      <c r="EA507" s="1"/>
      <c r="EB507" s="1"/>
      <c r="EC507" s="2"/>
      <c r="ED507" s="15"/>
      <c r="EE507" s="31"/>
      <c r="EF507" s="32"/>
      <c r="EG507" s="13"/>
      <c r="EH507" s="33"/>
      <c r="EI507" s="1"/>
      <c r="EJ507" s="1"/>
      <c r="EK507" s="2"/>
      <c r="EL507" s="15"/>
      <c r="EM507" s="31"/>
      <c r="EN507" s="32"/>
      <c r="EO507" s="13"/>
      <c r="EP507" s="33"/>
      <c r="EQ507" s="1"/>
      <c r="ER507" s="1"/>
      <c r="ES507" s="2"/>
      <c r="ET507" s="15"/>
      <c r="EU507" s="31"/>
      <c r="EV507" s="32"/>
      <c r="EW507" s="13"/>
      <c r="EX507" s="33"/>
      <c r="EY507" s="1"/>
      <c r="EZ507" s="1"/>
      <c r="FA507" s="2"/>
      <c r="FB507" s="15"/>
      <c r="FC507" s="31"/>
      <c r="FD507" s="32"/>
      <c r="FE507" s="13"/>
      <c r="FF507" s="33"/>
      <c r="FG507" s="1"/>
      <c r="FH507" s="1"/>
      <c r="FI507" s="2"/>
      <c r="FJ507" s="15"/>
      <c r="FK507" s="31"/>
      <c r="FL507" s="32"/>
      <c r="FM507" s="13"/>
      <c r="FN507" s="33"/>
      <c r="FO507" s="1"/>
      <c r="FP507" s="1"/>
      <c r="FQ507" s="2"/>
      <c r="FR507" s="15"/>
      <c r="FS507" s="31"/>
      <c r="FT507" s="32"/>
      <c r="FU507" s="13"/>
      <c r="FV507" s="33"/>
      <c r="FW507" s="1"/>
      <c r="FX507" s="1"/>
      <c r="FY507" s="2"/>
      <c r="FZ507" s="15"/>
      <c r="GA507" s="31"/>
      <c r="GB507" s="32"/>
      <c r="GC507" s="13"/>
      <c r="GD507" s="33"/>
      <c r="GE507" s="1"/>
      <c r="GF507" s="1"/>
      <c r="GG507" s="2"/>
      <c r="GH507" s="15"/>
      <c r="GI507" s="31"/>
      <c r="GJ507" s="32"/>
      <c r="GK507" s="13"/>
      <c r="GL507" s="33"/>
      <c r="GM507" s="1"/>
      <c r="GN507" s="1"/>
      <c r="GO507" s="2"/>
      <c r="GP507" s="15"/>
      <c r="GQ507" s="31"/>
      <c r="GR507" s="32"/>
      <c r="GS507" s="13"/>
      <c r="GT507" s="33"/>
      <c r="GU507" s="1"/>
      <c r="GV507" s="1"/>
      <c r="GW507" s="2"/>
      <c r="GX507" s="15"/>
      <c r="GY507" s="31"/>
      <c r="GZ507" s="32"/>
      <c r="HA507" s="13"/>
      <c r="HB507" s="33"/>
      <c r="HC507" s="1"/>
      <c r="HD507" s="1"/>
      <c r="HE507" s="2"/>
      <c r="HF507" s="15"/>
      <c r="HG507" s="31"/>
      <c r="HH507" s="32"/>
      <c r="HI507" s="13"/>
      <c r="HJ507" s="33"/>
      <c r="HK507" s="1"/>
      <c r="HL507" s="1"/>
      <c r="HM507" s="2"/>
      <c r="HN507" s="15"/>
      <c r="HO507" s="31"/>
      <c r="HP507" s="32"/>
      <c r="HQ507" s="13"/>
      <c r="HR507" s="33"/>
      <c r="HS507" s="1"/>
      <c r="HT507" s="1"/>
      <c r="HU507" s="2"/>
      <c r="HV507" s="15"/>
      <c r="HW507" s="31"/>
      <c r="HX507" s="32"/>
      <c r="HY507" s="13"/>
      <c r="HZ507" s="33"/>
      <c r="IA507" s="1"/>
      <c r="IB507" s="1"/>
      <c r="IC507" s="2"/>
      <c r="ID507" s="15"/>
      <c r="IE507" s="31"/>
      <c r="IF507" s="32"/>
      <c r="IG507" s="13"/>
      <c r="IH507" s="33"/>
      <c r="II507" s="1"/>
      <c r="IJ507" s="1"/>
      <c r="IK507" s="2"/>
      <c r="IL507" s="15"/>
      <c r="IM507" s="31"/>
      <c r="IN507" s="32"/>
      <c r="IO507" s="13"/>
      <c r="IP507" s="33"/>
      <c r="IQ507" s="1"/>
      <c r="IR507" s="1"/>
      <c r="IS507" s="2"/>
      <c r="IT507" s="15"/>
      <c r="IU507" s="31"/>
      <c r="IV507" s="32"/>
    </row>
    <row r="508" spans="1:256" s="3" customFormat="1" ht="129" customHeight="1">
      <c r="A508" s="80">
        <v>116</v>
      </c>
      <c r="B508" s="95" t="s">
        <v>2340</v>
      </c>
      <c r="C508" s="246">
        <v>8500</v>
      </c>
      <c r="D508" s="239">
        <v>8500</v>
      </c>
      <c r="E508" s="247">
        <v>43273</v>
      </c>
      <c r="F508" s="316" t="s">
        <v>2117</v>
      </c>
      <c r="G508" s="98" t="s">
        <v>2009</v>
      </c>
      <c r="H508" s="105"/>
      <c r="I508" s="30"/>
      <c r="J508" s="30"/>
      <c r="K508" s="30"/>
      <c r="L508" s="1"/>
      <c r="M508" s="2"/>
      <c r="N508" s="15"/>
      <c r="O508" s="31"/>
      <c r="P508" s="32"/>
      <c r="Q508" s="13"/>
      <c r="R508" s="33"/>
      <c r="S508" s="1"/>
      <c r="T508" s="1"/>
      <c r="U508" s="2"/>
      <c r="V508" s="15"/>
      <c r="W508" s="31"/>
      <c r="X508" s="32"/>
      <c r="Y508" s="13"/>
      <c r="Z508" s="33"/>
      <c r="AA508" s="1"/>
      <c r="AB508" s="1"/>
      <c r="AC508" s="2"/>
      <c r="AD508" s="15"/>
      <c r="AE508" s="31"/>
      <c r="AF508" s="32"/>
      <c r="AG508" s="13"/>
      <c r="AH508" s="33"/>
      <c r="AI508" s="1"/>
      <c r="AJ508" s="1"/>
      <c r="AK508" s="2"/>
      <c r="AL508" s="15"/>
      <c r="AM508" s="31"/>
      <c r="AN508" s="32"/>
      <c r="AO508" s="13"/>
      <c r="AP508" s="33"/>
      <c r="AQ508" s="1"/>
      <c r="AR508" s="1"/>
      <c r="AS508" s="2"/>
      <c r="AT508" s="15"/>
      <c r="AU508" s="31"/>
      <c r="AV508" s="32"/>
      <c r="AW508" s="13"/>
      <c r="AX508" s="33"/>
      <c r="AY508" s="1"/>
      <c r="AZ508" s="1"/>
      <c r="BA508" s="2"/>
      <c r="BB508" s="15"/>
      <c r="BC508" s="31"/>
      <c r="BD508" s="32"/>
      <c r="BE508" s="13"/>
      <c r="BF508" s="33"/>
      <c r="BG508" s="1"/>
      <c r="BH508" s="1"/>
      <c r="BI508" s="2"/>
      <c r="BJ508" s="15"/>
      <c r="BK508" s="31"/>
      <c r="BL508" s="32"/>
      <c r="BM508" s="13"/>
      <c r="BN508" s="33"/>
      <c r="BO508" s="1"/>
      <c r="BP508" s="1"/>
      <c r="BQ508" s="2"/>
      <c r="BR508" s="15"/>
      <c r="BS508" s="31"/>
      <c r="BT508" s="32"/>
      <c r="BU508" s="13"/>
      <c r="BV508" s="33"/>
      <c r="BW508" s="1"/>
      <c r="BX508" s="1"/>
      <c r="BY508" s="2"/>
      <c r="BZ508" s="15"/>
      <c r="CA508" s="31"/>
      <c r="CB508" s="32"/>
      <c r="CC508" s="13"/>
      <c r="CD508" s="33"/>
      <c r="CE508" s="1"/>
      <c r="CF508" s="1"/>
      <c r="CG508" s="2"/>
      <c r="CH508" s="15"/>
      <c r="CI508" s="31"/>
      <c r="CJ508" s="32"/>
      <c r="CK508" s="13"/>
      <c r="CL508" s="33"/>
      <c r="CM508" s="1"/>
      <c r="CN508" s="1"/>
      <c r="CO508" s="2"/>
      <c r="CP508" s="15"/>
      <c r="CQ508" s="31"/>
      <c r="CR508" s="32"/>
      <c r="CS508" s="13"/>
      <c r="CT508" s="33"/>
      <c r="CU508" s="1"/>
      <c r="CV508" s="1"/>
      <c r="CW508" s="2"/>
      <c r="CX508" s="15"/>
      <c r="CY508" s="31"/>
      <c r="CZ508" s="32"/>
      <c r="DA508" s="13"/>
      <c r="DB508" s="33"/>
      <c r="DC508" s="1"/>
      <c r="DD508" s="1"/>
      <c r="DE508" s="2"/>
      <c r="DF508" s="15"/>
      <c r="DG508" s="31"/>
      <c r="DH508" s="32"/>
      <c r="DI508" s="13"/>
      <c r="DJ508" s="33"/>
      <c r="DK508" s="1"/>
      <c r="DL508" s="1"/>
      <c r="DM508" s="2"/>
      <c r="DN508" s="15"/>
      <c r="DO508" s="31"/>
      <c r="DP508" s="32"/>
      <c r="DQ508" s="13"/>
      <c r="DR508" s="33"/>
      <c r="DS508" s="1"/>
      <c r="DT508" s="1"/>
      <c r="DU508" s="2"/>
      <c r="DV508" s="15"/>
      <c r="DW508" s="31"/>
      <c r="DX508" s="32"/>
      <c r="DY508" s="13"/>
      <c r="DZ508" s="33"/>
      <c r="EA508" s="1"/>
      <c r="EB508" s="1"/>
      <c r="EC508" s="2"/>
      <c r="ED508" s="15"/>
      <c r="EE508" s="31"/>
      <c r="EF508" s="32"/>
      <c r="EG508" s="13"/>
      <c r="EH508" s="33"/>
      <c r="EI508" s="1"/>
      <c r="EJ508" s="1"/>
      <c r="EK508" s="2"/>
      <c r="EL508" s="15"/>
      <c r="EM508" s="31"/>
      <c r="EN508" s="32"/>
      <c r="EO508" s="13"/>
      <c r="EP508" s="33"/>
      <c r="EQ508" s="1"/>
      <c r="ER508" s="1"/>
      <c r="ES508" s="2"/>
      <c r="ET508" s="15"/>
      <c r="EU508" s="31"/>
      <c r="EV508" s="32"/>
      <c r="EW508" s="13"/>
      <c r="EX508" s="33"/>
      <c r="EY508" s="1"/>
      <c r="EZ508" s="1"/>
      <c r="FA508" s="2"/>
      <c r="FB508" s="15"/>
      <c r="FC508" s="31"/>
      <c r="FD508" s="32"/>
      <c r="FE508" s="13"/>
      <c r="FF508" s="33"/>
      <c r="FG508" s="1"/>
      <c r="FH508" s="1"/>
      <c r="FI508" s="2"/>
      <c r="FJ508" s="15"/>
      <c r="FK508" s="31"/>
      <c r="FL508" s="32"/>
      <c r="FM508" s="13"/>
      <c r="FN508" s="33"/>
      <c r="FO508" s="1"/>
      <c r="FP508" s="1"/>
      <c r="FQ508" s="2"/>
      <c r="FR508" s="15"/>
      <c r="FS508" s="31"/>
      <c r="FT508" s="32"/>
      <c r="FU508" s="13"/>
      <c r="FV508" s="33"/>
      <c r="FW508" s="1"/>
      <c r="FX508" s="1"/>
      <c r="FY508" s="2"/>
      <c r="FZ508" s="15"/>
      <c r="GA508" s="31"/>
      <c r="GB508" s="32"/>
      <c r="GC508" s="13"/>
      <c r="GD508" s="33"/>
      <c r="GE508" s="1"/>
      <c r="GF508" s="1"/>
      <c r="GG508" s="2"/>
      <c r="GH508" s="15"/>
      <c r="GI508" s="31"/>
      <c r="GJ508" s="32"/>
      <c r="GK508" s="13"/>
      <c r="GL508" s="33"/>
      <c r="GM508" s="1"/>
      <c r="GN508" s="1"/>
      <c r="GO508" s="2"/>
      <c r="GP508" s="15"/>
      <c r="GQ508" s="31"/>
      <c r="GR508" s="32"/>
      <c r="GS508" s="13"/>
      <c r="GT508" s="33"/>
      <c r="GU508" s="1"/>
      <c r="GV508" s="1"/>
      <c r="GW508" s="2"/>
      <c r="GX508" s="15"/>
      <c r="GY508" s="31"/>
      <c r="GZ508" s="32"/>
      <c r="HA508" s="13"/>
      <c r="HB508" s="33"/>
      <c r="HC508" s="1"/>
      <c r="HD508" s="1"/>
      <c r="HE508" s="2"/>
      <c r="HF508" s="15"/>
      <c r="HG508" s="31"/>
      <c r="HH508" s="32"/>
      <c r="HI508" s="13"/>
      <c r="HJ508" s="33"/>
      <c r="HK508" s="1"/>
      <c r="HL508" s="1"/>
      <c r="HM508" s="2"/>
      <c r="HN508" s="15"/>
      <c r="HO508" s="31"/>
      <c r="HP508" s="32"/>
      <c r="HQ508" s="13"/>
      <c r="HR508" s="33"/>
      <c r="HS508" s="1"/>
      <c r="HT508" s="1"/>
      <c r="HU508" s="2"/>
      <c r="HV508" s="15"/>
      <c r="HW508" s="31"/>
      <c r="HX508" s="32"/>
      <c r="HY508" s="13"/>
      <c r="HZ508" s="33"/>
      <c r="IA508" s="1"/>
      <c r="IB508" s="1"/>
      <c r="IC508" s="2"/>
      <c r="ID508" s="15"/>
      <c r="IE508" s="31"/>
      <c r="IF508" s="32"/>
      <c r="IG508" s="13"/>
      <c r="IH508" s="33"/>
      <c r="II508" s="1"/>
      <c r="IJ508" s="1"/>
      <c r="IK508" s="2"/>
      <c r="IL508" s="15"/>
      <c r="IM508" s="31"/>
      <c r="IN508" s="32"/>
      <c r="IO508" s="13"/>
      <c r="IP508" s="33"/>
      <c r="IQ508" s="1"/>
      <c r="IR508" s="1"/>
      <c r="IS508" s="2"/>
      <c r="IT508" s="15"/>
      <c r="IU508" s="31"/>
      <c r="IV508" s="32"/>
    </row>
    <row r="509" spans="1:256" s="3" customFormat="1" ht="115.5" customHeight="1">
      <c r="A509" s="80">
        <v>117</v>
      </c>
      <c r="B509" s="95" t="s">
        <v>2121</v>
      </c>
      <c r="C509" s="246">
        <v>15200</v>
      </c>
      <c r="D509" s="239">
        <v>15200</v>
      </c>
      <c r="E509" s="247">
        <v>43273</v>
      </c>
      <c r="F509" s="316" t="s">
        <v>2117</v>
      </c>
      <c r="G509" s="98" t="s">
        <v>2009</v>
      </c>
      <c r="H509" s="105"/>
      <c r="I509" s="30"/>
      <c r="J509" s="30"/>
      <c r="K509" s="30"/>
      <c r="L509" s="1"/>
      <c r="M509" s="2"/>
      <c r="N509" s="15"/>
      <c r="O509" s="31"/>
      <c r="P509" s="32"/>
      <c r="Q509" s="13"/>
      <c r="R509" s="33"/>
      <c r="S509" s="1"/>
      <c r="T509" s="1"/>
      <c r="U509" s="2"/>
      <c r="V509" s="15"/>
      <c r="W509" s="31"/>
      <c r="X509" s="32"/>
      <c r="Y509" s="13"/>
      <c r="Z509" s="33"/>
      <c r="AA509" s="1"/>
      <c r="AB509" s="1"/>
      <c r="AC509" s="2"/>
      <c r="AD509" s="15"/>
      <c r="AE509" s="31"/>
      <c r="AF509" s="32"/>
      <c r="AG509" s="13"/>
      <c r="AH509" s="33"/>
      <c r="AI509" s="1"/>
      <c r="AJ509" s="1"/>
      <c r="AK509" s="2"/>
      <c r="AL509" s="15"/>
      <c r="AM509" s="31"/>
      <c r="AN509" s="32"/>
      <c r="AO509" s="13"/>
      <c r="AP509" s="33"/>
      <c r="AQ509" s="1"/>
      <c r="AR509" s="1"/>
      <c r="AS509" s="2"/>
      <c r="AT509" s="15"/>
      <c r="AU509" s="31"/>
      <c r="AV509" s="32"/>
      <c r="AW509" s="13"/>
      <c r="AX509" s="33"/>
      <c r="AY509" s="1"/>
      <c r="AZ509" s="1"/>
      <c r="BA509" s="2"/>
      <c r="BB509" s="15"/>
      <c r="BC509" s="31"/>
      <c r="BD509" s="32"/>
      <c r="BE509" s="13"/>
      <c r="BF509" s="33"/>
      <c r="BG509" s="1"/>
      <c r="BH509" s="1"/>
      <c r="BI509" s="2"/>
      <c r="BJ509" s="15"/>
      <c r="BK509" s="31"/>
      <c r="BL509" s="32"/>
      <c r="BM509" s="13"/>
      <c r="BN509" s="33"/>
      <c r="BO509" s="1"/>
      <c r="BP509" s="1"/>
      <c r="BQ509" s="2"/>
      <c r="BR509" s="15"/>
      <c r="BS509" s="31"/>
      <c r="BT509" s="32"/>
      <c r="BU509" s="13"/>
      <c r="BV509" s="33"/>
      <c r="BW509" s="1"/>
      <c r="BX509" s="1"/>
      <c r="BY509" s="2"/>
      <c r="BZ509" s="15"/>
      <c r="CA509" s="31"/>
      <c r="CB509" s="32"/>
      <c r="CC509" s="13"/>
      <c r="CD509" s="33"/>
      <c r="CE509" s="1"/>
      <c r="CF509" s="1"/>
      <c r="CG509" s="2"/>
      <c r="CH509" s="15"/>
      <c r="CI509" s="31"/>
      <c r="CJ509" s="32"/>
      <c r="CK509" s="13"/>
      <c r="CL509" s="33"/>
      <c r="CM509" s="1"/>
      <c r="CN509" s="1"/>
      <c r="CO509" s="2"/>
      <c r="CP509" s="15"/>
      <c r="CQ509" s="31"/>
      <c r="CR509" s="32"/>
      <c r="CS509" s="13"/>
      <c r="CT509" s="33"/>
      <c r="CU509" s="1"/>
      <c r="CV509" s="1"/>
      <c r="CW509" s="2"/>
      <c r="CX509" s="15"/>
      <c r="CY509" s="31"/>
      <c r="CZ509" s="32"/>
      <c r="DA509" s="13"/>
      <c r="DB509" s="33"/>
      <c r="DC509" s="1"/>
      <c r="DD509" s="1"/>
      <c r="DE509" s="2"/>
      <c r="DF509" s="15"/>
      <c r="DG509" s="31"/>
      <c r="DH509" s="32"/>
      <c r="DI509" s="13"/>
      <c r="DJ509" s="33"/>
      <c r="DK509" s="1"/>
      <c r="DL509" s="1"/>
      <c r="DM509" s="2"/>
      <c r="DN509" s="15"/>
      <c r="DO509" s="31"/>
      <c r="DP509" s="32"/>
      <c r="DQ509" s="13"/>
      <c r="DR509" s="33"/>
      <c r="DS509" s="1"/>
      <c r="DT509" s="1"/>
      <c r="DU509" s="2"/>
      <c r="DV509" s="15"/>
      <c r="DW509" s="31"/>
      <c r="DX509" s="32"/>
      <c r="DY509" s="13"/>
      <c r="DZ509" s="33"/>
      <c r="EA509" s="1"/>
      <c r="EB509" s="1"/>
      <c r="EC509" s="2"/>
      <c r="ED509" s="15"/>
      <c r="EE509" s="31"/>
      <c r="EF509" s="32"/>
      <c r="EG509" s="13"/>
      <c r="EH509" s="33"/>
      <c r="EI509" s="1"/>
      <c r="EJ509" s="1"/>
      <c r="EK509" s="2"/>
      <c r="EL509" s="15"/>
      <c r="EM509" s="31"/>
      <c r="EN509" s="32"/>
      <c r="EO509" s="13"/>
      <c r="EP509" s="33"/>
      <c r="EQ509" s="1"/>
      <c r="ER509" s="1"/>
      <c r="ES509" s="2"/>
      <c r="ET509" s="15"/>
      <c r="EU509" s="31"/>
      <c r="EV509" s="32"/>
      <c r="EW509" s="13"/>
      <c r="EX509" s="33"/>
      <c r="EY509" s="1"/>
      <c r="EZ509" s="1"/>
      <c r="FA509" s="2"/>
      <c r="FB509" s="15"/>
      <c r="FC509" s="31"/>
      <c r="FD509" s="32"/>
      <c r="FE509" s="13"/>
      <c r="FF509" s="33"/>
      <c r="FG509" s="1"/>
      <c r="FH509" s="1"/>
      <c r="FI509" s="2"/>
      <c r="FJ509" s="15"/>
      <c r="FK509" s="31"/>
      <c r="FL509" s="32"/>
      <c r="FM509" s="13"/>
      <c r="FN509" s="33"/>
      <c r="FO509" s="1"/>
      <c r="FP509" s="1"/>
      <c r="FQ509" s="2"/>
      <c r="FR509" s="15"/>
      <c r="FS509" s="31"/>
      <c r="FT509" s="32"/>
      <c r="FU509" s="13"/>
      <c r="FV509" s="33"/>
      <c r="FW509" s="1"/>
      <c r="FX509" s="1"/>
      <c r="FY509" s="2"/>
      <c r="FZ509" s="15"/>
      <c r="GA509" s="31"/>
      <c r="GB509" s="32"/>
      <c r="GC509" s="13"/>
      <c r="GD509" s="33"/>
      <c r="GE509" s="1"/>
      <c r="GF509" s="1"/>
      <c r="GG509" s="2"/>
      <c r="GH509" s="15"/>
      <c r="GI509" s="31"/>
      <c r="GJ509" s="32"/>
      <c r="GK509" s="13"/>
      <c r="GL509" s="33"/>
      <c r="GM509" s="1"/>
      <c r="GN509" s="1"/>
      <c r="GO509" s="2"/>
      <c r="GP509" s="15"/>
      <c r="GQ509" s="31"/>
      <c r="GR509" s="32"/>
      <c r="GS509" s="13"/>
      <c r="GT509" s="33"/>
      <c r="GU509" s="1"/>
      <c r="GV509" s="1"/>
      <c r="GW509" s="2"/>
      <c r="GX509" s="15"/>
      <c r="GY509" s="31"/>
      <c r="GZ509" s="32"/>
      <c r="HA509" s="13"/>
      <c r="HB509" s="33"/>
      <c r="HC509" s="1"/>
      <c r="HD509" s="1"/>
      <c r="HE509" s="2"/>
      <c r="HF509" s="15"/>
      <c r="HG509" s="31"/>
      <c r="HH509" s="32"/>
      <c r="HI509" s="13"/>
      <c r="HJ509" s="33"/>
      <c r="HK509" s="1"/>
      <c r="HL509" s="1"/>
      <c r="HM509" s="2"/>
      <c r="HN509" s="15"/>
      <c r="HO509" s="31"/>
      <c r="HP509" s="32"/>
      <c r="HQ509" s="13"/>
      <c r="HR509" s="33"/>
      <c r="HS509" s="1"/>
      <c r="HT509" s="1"/>
      <c r="HU509" s="2"/>
      <c r="HV509" s="15"/>
      <c r="HW509" s="31"/>
      <c r="HX509" s="32"/>
      <c r="HY509" s="13"/>
      <c r="HZ509" s="33"/>
      <c r="IA509" s="1"/>
      <c r="IB509" s="1"/>
      <c r="IC509" s="2"/>
      <c r="ID509" s="15"/>
      <c r="IE509" s="31"/>
      <c r="IF509" s="32"/>
      <c r="IG509" s="13"/>
      <c r="IH509" s="33"/>
      <c r="II509" s="1"/>
      <c r="IJ509" s="1"/>
      <c r="IK509" s="2"/>
      <c r="IL509" s="15"/>
      <c r="IM509" s="31"/>
      <c r="IN509" s="32"/>
      <c r="IO509" s="13"/>
      <c r="IP509" s="33"/>
      <c r="IQ509" s="1"/>
      <c r="IR509" s="1"/>
      <c r="IS509" s="2"/>
      <c r="IT509" s="15"/>
      <c r="IU509" s="31"/>
      <c r="IV509" s="32"/>
    </row>
    <row r="510" spans="1:256" s="3" customFormat="1" ht="102.75" customHeight="1">
      <c r="A510" s="80">
        <v>118</v>
      </c>
      <c r="B510" s="95" t="s">
        <v>2122</v>
      </c>
      <c r="C510" s="246">
        <v>9000</v>
      </c>
      <c r="D510" s="239">
        <v>9000</v>
      </c>
      <c r="E510" s="247">
        <v>43273</v>
      </c>
      <c r="F510" s="316" t="s">
        <v>2117</v>
      </c>
      <c r="G510" s="98" t="s">
        <v>2009</v>
      </c>
      <c r="H510" s="105"/>
      <c r="I510" s="30"/>
      <c r="J510" s="30"/>
      <c r="K510" s="30"/>
      <c r="L510" s="1"/>
      <c r="M510" s="2"/>
      <c r="N510" s="15"/>
      <c r="O510" s="31"/>
      <c r="P510" s="32"/>
      <c r="Q510" s="13"/>
      <c r="R510" s="33"/>
      <c r="S510" s="1"/>
      <c r="T510" s="1"/>
      <c r="U510" s="2"/>
      <c r="V510" s="15"/>
      <c r="W510" s="31"/>
      <c r="X510" s="32"/>
      <c r="Y510" s="13"/>
      <c r="Z510" s="33"/>
      <c r="AA510" s="1"/>
      <c r="AB510" s="1"/>
      <c r="AC510" s="2"/>
      <c r="AD510" s="15"/>
      <c r="AE510" s="31"/>
      <c r="AF510" s="32"/>
      <c r="AG510" s="13"/>
      <c r="AH510" s="33"/>
      <c r="AI510" s="1"/>
      <c r="AJ510" s="1"/>
      <c r="AK510" s="2"/>
      <c r="AL510" s="15"/>
      <c r="AM510" s="31"/>
      <c r="AN510" s="32"/>
      <c r="AO510" s="13"/>
      <c r="AP510" s="33"/>
      <c r="AQ510" s="1"/>
      <c r="AR510" s="1"/>
      <c r="AS510" s="2"/>
      <c r="AT510" s="15"/>
      <c r="AU510" s="31"/>
      <c r="AV510" s="32"/>
      <c r="AW510" s="13"/>
      <c r="AX510" s="33"/>
      <c r="AY510" s="1"/>
      <c r="AZ510" s="1"/>
      <c r="BA510" s="2"/>
      <c r="BB510" s="15"/>
      <c r="BC510" s="31"/>
      <c r="BD510" s="32"/>
      <c r="BE510" s="13"/>
      <c r="BF510" s="33"/>
      <c r="BG510" s="1"/>
      <c r="BH510" s="1"/>
      <c r="BI510" s="2"/>
      <c r="BJ510" s="15"/>
      <c r="BK510" s="31"/>
      <c r="BL510" s="32"/>
      <c r="BM510" s="13"/>
      <c r="BN510" s="33"/>
      <c r="BO510" s="1"/>
      <c r="BP510" s="1"/>
      <c r="BQ510" s="2"/>
      <c r="BR510" s="15"/>
      <c r="BS510" s="31"/>
      <c r="BT510" s="32"/>
      <c r="BU510" s="13"/>
      <c r="BV510" s="33"/>
      <c r="BW510" s="1"/>
      <c r="BX510" s="1"/>
      <c r="BY510" s="2"/>
      <c r="BZ510" s="15"/>
      <c r="CA510" s="31"/>
      <c r="CB510" s="32"/>
      <c r="CC510" s="13"/>
      <c r="CD510" s="33"/>
      <c r="CE510" s="1"/>
      <c r="CF510" s="1"/>
      <c r="CG510" s="2"/>
      <c r="CH510" s="15"/>
      <c r="CI510" s="31"/>
      <c r="CJ510" s="32"/>
      <c r="CK510" s="13"/>
      <c r="CL510" s="33"/>
      <c r="CM510" s="1"/>
      <c r="CN510" s="1"/>
      <c r="CO510" s="2"/>
      <c r="CP510" s="15"/>
      <c r="CQ510" s="31"/>
      <c r="CR510" s="32"/>
      <c r="CS510" s="13"/>
      <c r="CT510" s="33"/>
      <c r="CU510" s="1"/>
      <c r="CV510" s="1"/>
      <c r="CW510" s="2"/>
      <c r="CX510" s="15"/>
      <c r="CY510" s="31"/>
      <c r="CZ510" s="32"/>
      <c r="DA510" s="13"/>
      <c r="DB510" s="33"/>
      <c r="DC510" s="1"/>
      <c r="DD510" s="1"/>
      <c r="DE510" s="2"/>
      <c r="DF510" s="15"/>
      <c r="DG510" s="31"/>
      <c r="DH510" s="32"/>
      <c r="DI510" s="13"/>
      <c r="DJ510" s="33"/>
      <c r="DK510" s="1"/>
      <c r="DL510" s="1"/>
      <c r="DM510" s="2"/>
      <c r="DN510" s="15"/>
      <c r="DO510" s="31"/>
      <c r="DP510" s="32"/>
      <c r="DQ510" s="13"/>
      <c r="DR510" s="33"/>
      <c r="DS510" s="1"/>
      <c r="DT510" s="1"/>
      <c r="DU510" s="2"/>
      <c r="DV510" s="15"/>
      <c r="DW510" s="31"/>
      <c r="DX510" s="32"/>
      <c r="DY510" s="13"/>
      <c r="DZ510" s="33"/>
      <c r="EA510" s="1"/>
      <c r="EB510" s="1"/>
      <c r="EC510" s="2"/>
      <c r="ED510" s="15"/>
      <c r="EE510" s="31"/>
      <c r="EF510" s="32"/>
      <c r="EG510" s="13"/>
      <c r="EH510" s="33"/>
      <c r="EI510" s="1"/>
      <c r="EJ510" s="1"/>
      <c r="EK510" s="2"/>
      <c r="EL510" s="15"/>
      <c r="EM510" s="31"/>
      <c r="EN510" s="32"/>
      <c r="EO510" s="13"/>
      <c r="EP510" s="33"/>
      <c r="EQ510" s="1"/>
      <c r="ER510" s="1"/>
      <c r="ES510" s="2"/>
      <c r="ET510" s="15"/>
      <c r="EU510" s="31"/>
      <c r="EV510" s="32"/>
      <c r="EW510" s="13"/>
      <c r="EX510" s="33"/>
      <c r="EY510" s="1"/>
      <c r="EZ510" s="1"/>
      <c r="FA510" s="2"/>
      <c r="FB510" s="15"/>
      <c r="FC510" s="31"/>
      <c r="FD510" s="32"/>
      <c r="FE510" s="13"/>
      <c r="FF510" s="33"/>
      <c r="FG510" s="1"/>
      <c r="FH510" s="1"/>
      <c r="FI510" s="2"/>
      <c r="FJ510" s="15"/>
      <c r="FK510" s="31"/>
      <c r="FL510" s="32"/>
      <c r="FM510" s="13"/>
      <c r="FN510" s="33"/>
      <c r="FO510" s="1"/>
      <c r="FP510" s="1"/>
      <c r="FQ510" s="2"/>
      <c r="FR510" s="15"/>
      <c r="FS510" s="31"/>
      <c r="FT510" s="32"/>
      <c r="FU510" s="13"/>
      <c r="FV510" s="33"/>
      <c r="FW510" s="1"/>
      <c r="FX510" s="1"/>
      <c r="FY510" s="2"/>
      <c r="FZ510" s="15"/>
      <c r="GA510" s="31"/>
      <c r="GB510" s="32"/>
      <c r="GC510" s="13"/>
      <c r="GD510" s="33"/>
      <c r="GE510" s="1"/>
      <c r="GF510" s="1"/>
      <c r="GG510" s="2"/>
      <c r="GH510" s="15"/>
      <c r="GI510" s="31"/>
      <c r="GJ510" s="32"/>
      <c r="GK510" s="13"/>
      <c r="GL510" s="33"/>
      <c r="GM510" s="1"/>
      <c r="GN510" s="1"/>
      <c r="GO510" s="2"/>
      <c r="GP510" s="15"/>
      <c r="GQ510" s="31"/>
      <c r="GR510" s="32"/>
      <c r="GS510" s="13"/>
      <c r="GT510" s="33"/>
      <c r="GU510" s="1"/>
      <c r="GV510" s="1"/>
      <c r="GW510" s="2"/>
      <c r="GX510" s="15"/>
      <c r="GY510" s="31"/>
      <c r="GZ510" s="32"/>
      <c r="HA510" s="13"/>
      <c r="HB510" s="33"/>
      <c r="HC510" s="1"/>
      <c r="HD510" s="1"/>
      <c r="HE510" s="2"/>
      <c r="HF510" s="15"/>
      <c r="HG510" s="31"/>
      <c r="HH510" s="32"/>
      <c r="HI510" s="13"/>
      <c r="HJ510" s="33"/>
      <c r="HK510" s="1"/>
      <c r="HL510" s="1"/>
      <c r="HM510" s="2"/>
      <c r="HN510" s="15"/>
      <c r="HO510" s="31"/>
      <c r="HP510" s="32"/>
      <c r="HQ510" s="13"/>
      <c r="HR510" s="33"/>
      <c r="HS510" s="1"/>
      <c r="HT510" s="1"/>
      <c r="HU510" s="2"/>
      <c r="HV510" s="15"/>
      <c r="HW510" s="31"/>
      <c r="HX510" s="32"/>
      <c r="HY510" s="13"/>
      <c r="HZ510" s="33"/>
      <c r="IA510" s="1"/>
      <c r="IB510" s="1"/>
      <c r="IC510" s="2"/>
      <c r="ID510" s="15"/>
      <c r="IE510" s="31"/>
      <c r="IF510" s="32"/>
      <c r="IG510" s="13"/>
      <c r="IH510" s="33"/>
      <c r="II510" s="1"/>
      <c r="IJ510" s="1"/>
      <c r="IK510" s="2"/>
      <c r="IL510" s="15"/>
      <c r="IM510" s="31"/>
      <c r="IN510" s="32"/>
      <c r="IO510" s="13"/>
      <c r="IP510" s="33"/>
      <c r="IQ510" s="1"/>
      <c r="IR510" s="1"/>
      <c r="IS510" s="2"/>
      <c r="IT510" s="15"/>
      <c r="IU510" s="31"/>
      <c r="IV510" s="32"/>
    </row>
    <row r="511" spans="1:256" s="3" customFormat="1" ht="95.25" customHeight="1">
      <c r="A511" s="80">
        <v>119</v>
      </c>
      <c r="B511" s="95" t="s">
        <v>2123</v>
      </c>
      <c r="C511" s="246">
        <v>10000</v>
      </c>
      <c r="D511" s="239">
        <v>10000</v>
      </c>
      <c r="E511" s="247">
        <v>43273</v>
      </c>
      <c r="F511" s="316" t="s">
        <v>2117</v>
      </c>
      <c r="G511" s="98" t="s">
        <v>2009</v>
      </c>
      <c r="H511" s="105"/>
      <c r="I511" s="30"/>
      <c r="J511" s="30"/>
      <c r="K511" s="30"/>
      <c r="L511" s="1"/>
      <c r="M511" s="2"/>
      <c r="N511" s="15"/>
      <c r="O511" s="31"/>
      <c r="P511" s="32"/>
      <c r="Q511" s="13"/>
      <c r="R511" s="33"/>
      <c r="S511" s="1"/>
      <c r="T511" s="1"/>
      <c r="U511" s="2"/>
      <c r="V511" s="15"/>
      <c r="W511" s="31"/>
      <c r="X511" s="32"/>
      <c r="Y511" s="13"/>
      <c r="Z511" s="33"/>
      <c r="AA511" s="1"/>
      <c r="AB511" s="1"/>
      <c r="AC511" s="2"/>
      <c r="AD511" s="15"/>
      <c r="AE511" s="31"/>
      <c r="AF511" s="32"/>
      <c r="AG511" s="13"/>
      <c r="AH511" s="33"/>
      <c r="AI511" s="1"/>
      <c r="AJ511" s="1"/>
      <c r="AK511" s="2"/>
      <c r="AL511" s="15"/>
      <c r="AM511" s="31"/>
      <c r="AN511" s="32"/>
      <c r="AO511" s="13"/>
      <c r="AP511" s="33"/>
      <c r="AQ511" s="1"/>
      <c r="AR511" s="1"/>
      <c r="AS511" s="2"/>
      <c r="AT511" s="15"/>
      <c r="AU511" s="31"/>
      <c r="AV511" s="32"/>
      <c r="AW511" s="13"/>
      <c r="AX511" s="33"/>
      <c r="AY511" s="1"/>
      <c r="AZ511" s="1"/>
      <c r="BA511" s="2"/>
      <c r="BB511" s="15"/>
      <c r="BC511" s="31"/>
      <c r="BD511" s="32"/>
      <c r="BE511" s="13"/>
      <c r="BF511" s="33"/>
      <c r="BG511" s="1"/>
      <c r="BH511" s="1"/>
      <c r="BI511" s="2"/>
      <c r="BJ511" s="15"/>
      <c r="BK511" s="31"/>
      <c r="BL511" s="32"/>
      <c r="BM511" s="13"/>
      <c r="BN511" s="33"/>
      <c r="BO511" s="1"/>
      <c r="BP511" s="1"/>
      <c r="BQ511" s="2"/>
      <c r="BR511" s="15"/>
      <c r="BS511" s="31"/>
      <c r="BT511" s="32"/>
      <c r="BU511" s="13"/>
      <c r="BV511" s="33"/>
      <c r="BW511" s="1"/>
      <c r="BX511" s="1"/>
      <c r="BY511" s="2"/>
      <c r="BZ511" s="15"/>
      <c r="CA511" s="31"/>
      <c r="CB511" s="32"/>
      <c r="CC511" s="13"/>
      <c r="CD511" s="33"/>
      <c r="CE511" s="1"/>
      <c r="CF511" s="1"/>
      <c r="CG511" s="2"/>
      <c r="CH511" s="15"/>
      <c r="CI511" s="31"/>
      <c r="CJ511" s="32"/>
      <c r="CK511" s="13"/>
      <c r="CL511" s="33"/>
      <c r="CM511" s="1"/>
      <c r="CN511" s="1"/>
      <c r="CO511" s="2"/>
      <c r="CP511" s="15"/>
      <c r="CQ511" s="31"/>
      <c r="CR511" s="32"/>
      <c r="CS511" s="13"/>
      <c r="CT511" s="33"/>
      <c r="CU511" s="1"/>
      <c r="CV511" s="1"/>
      <c r="CW511" s="2"/>
      <c r="CX511" s="15"/>
      <c r="CY511" s="31"/>
      <c r="CZ511" s="32"/>
      <c r="DA511" s="13"/>
      <c r="DB511" s="33"/>
      <c r="DC511" s="1"/>
      <c r="DD511" s="1"/>
      <c r="DE511" s="2"/>
      <c r="DF511" s="15"/>
      <c r="DG511" s="31"/>
      <c r="DH511" s="32"/>
      <c r="DI511" s="13"/>
      <c r="DJ511" s="33"/>
      <c r="DK511" s="1"/>
      <c r="DL511" s="1"/>
      <c r="DM511" s="2"/>
      <c r="DN511" s="15"/>
      <c r="DO511" s="31"/>
      <c r="DP511" s="32"/>
      <c r="DQ511" s="13"/>
      <c r="DR511" s="33"/>
      <c r="DS511" s="1"/>
      <c r="DT511" s="1"/>
      <c r="DU511" s="2"/>
      <c r="DV511" s="15"/>
      <c r="DW511" s="31"/>
      <c r="DX511" s="32"/>
      <c r="DY511" s="13"/>
      <c r="DZ511" s="33"/>
      <c r="EA511" s="1"/>
      <c r="EB511" s="1"/>
      <c r="EC511" s="2"/>
      <c r="ED511" s="15"/>
      <c r="EE511" s="31"/>
      <c r="EF511" s="32"/>
      <c r="EG511" s="13"/>
      <c r="EH511" s="33"/>
      <c r="EI511" s="1"/>
      <c r="EJ511" s="1"/>
      <c r="EK511" s="2"/>
      <c r="EL511" s="15"/>
      <c r="EM511" s="31"/>
      <c r="EN511" s="32"/>
      <c r="EO511" s="13"/>
      <c r="EP511" s="33"/>
      <c r="EQ511" s="1"/>
      <c r="ER511" s="1"/>
      <c r="ES511" s="2"/>
      <c r="ET511" s="15"/>
      <c r="EU511" s="31"/>
      <c r="EV511" s="32"/>
      <c r="EW511" s="13"/>
      <c r="EX511" s="33"/>
      <c r="EY511" s="1"/>
      <c r="EZ511" s="1"/>
      <c r="FA511" s="2"/>
      <c r="FB511" s="15"/>
      <c r="FC511" s="31"/>
      <c r="FD511" s="32"/>
      <c r="FE511" s="13"/>
      <c r="FF511" s="33"/>
      <c r="FG511" s="1"/>
      <c r="FH511" s="1"/>
      <c r="FI511" s="2"/>
      <c r="FJ511" s="15"/>
      <c r="FK511" s="31"/>
      <c r="FL511" s="32"/>
      <c r="FM511" s="13"/>
      <c r="FN511" s="33"/>
      <c r="FO511" s="1"/>
      <c r="FP511" s="1"/>
      <c r="FQ511" s="2"/>
      <c r="FR511" s="15"/>
      <c r="FS511" s="31"/>
      <c r="FT511" s="32"/>
      <c r="FU511" s="13"/>
      <c r="FV511" s="33"/>
      <c r="FW511" s="1"/>
      <c r="FX511" s="1"/>
      <c r="FY511" s="2"/>
      <c r="FZ511" s="15"/>
      <c r="GA511" s="31"/>
      <c r="GB511" s="32"/>
      <c r="GC511" s="13"/>
      <c r="GD511" s="33"/>
      <c r="GE511" s="1"/>
      <c r="GF511" s="1"/>
      <c r="GG511" s="2"/>
      <c r="GH511" s="15"/>
      <c r="GI511" s="31"/>
      <c r="GJ511" s="32"/>
      <c r="GK511" s="13"/>
      <c r="GL511" s="33"/>
      <c r="GM511" s="1"/>
      <c r="GN511" s="1"/>
      <c r="GO511" s="2"/>
      <c r="GP511" s="15"/>
      <c r="GQ511" s="31"/>
      <c r="GR511" s="32"/>
      <c r="GS511" s="13"/>
      <c r="GT511" s="33"/>
      <c r="GU511" s="1"/>
      <c r="GV511" s="1"/>
      <c r="GW511" s="2"/>
      <c r="GX511" s="15"/>
      <c r="GY511" s="31"/>
      <c r="GZ511" s="32"/>
      <c r="HA511" s="13"/>
      <c r="HB511" s="33"/>
      <c r="HC511" s="1"/>
      <c r="HD511" s="1"/>
      <c r="HE511" s="2"/>
      <c r="HF511" s="15"/>
      <c r="HG511" s="31"/>
      <c r="HH511" s="32"/>
      <c r="HI511" s="13"/>
      <c r="HJ511" s="33"/>
      <c r="HK511" s="1"/>
      <c r="HL511" s="1"/>
      <c r="HM511" s="2"/>
      <c r="HN511" s="15"/>
      <c r="HO511" s="31"/>
      <c r="HP511" s="32"/>
      <c r="HQ511" s="13"/>
      <c r="HR511" s="33"/>
      <c r="HS511" s="1"/>
      <c r="HT511" s="1"/>
      <c r="HU511" s="2"/>
      <c r="HV511" s="15"/>
      <c r="HW511" s="31"/>
      <c r="HX511" s="32"/>
      <c r="HY511" s="13"/>
      <c r="HZ511" s="33"/>
      <c r="IA511" s="1"/>
      <c r="IB511" s="1"/>
      <c r="IC511" s="2"/>
      <c r="ID511" s="15"/>
      <c r="IE511" s="31"/>
      <c r="IF511" s="32"/>
      <c r="IG511" s="13"/>
      <c r="IH511" s="33"/>
      <c r="II511" s="1"/>
      <c r="IJ511" s="1"/>
      <c r="IK511" s="2"/>
      <c r="IL511" s="15"/>
      <c r="IM511" s="31"/>
      <c r="IN511" s="32"/>
      <c r="IO511" s="13"/>
      <c r="IP511" s="33"/>
      <c r="IQ511" s="1"/>
      <c r="IR511" s="1"/>
      <c r="IS511" s="2"/>
      <c r="IT511" s="15"/>
      <c r="IU511" s="31"/>
      <c r="IV511" s="32"/>
    </row>
    <row r="512" spans="1:256" s="3" customFormat="1" ht="99.75" customHeight="1">
      <c r="A512" s="80">
        <v>120</v>
      </c>
      <c r="B512" s="95" t="s">
        <v>2124</v>
      </c>
      <c r="C512" s="246">
        <v>4550</v>
      </c>
      <c r="D512" s="239">
        <v>4550</v>
      </c>
      <c r="E512" s="247">
        <v>43273</v>
      </c>
      <c r="F512" s="316" t="s">
        <v>2125</v>
      </c>
      <c r="G512" s="98" t="s">
        <v>2009</v>
      </c>
      <c r="H512" s="105"/>
      <c r="I512" s="30"/>
      <c r="J512" s="30"/>
      <c r="K512" s="30"/>
      <c r="L512" s="1"/>
      <c r="M512" s="2"/>
      <c r="N512" s="15"/>
      <c r="O512" s="31"/>
      <c r="P512" s="32"/>
      <c r="Q512" s="13"/>
      <c r="R512" s="33"/>
      <c r="S512" s="1"/>
      <c r="T512" s="1"/>
      <c r="U512" s="2"/>
      <c r="V512" s="15"/>
      <c r="W512" s="31"/>
      <c r="X512" s="32"/>
      <c r="Y512" s="13"/>
      <c r="Z512" s="33"/>
      <c r="AA512" s="1"/>
      <c r="AB512" s="1"/>
      <c r="AC512" s="2"/>
      <c r="AD512" s="15"/>
      <c r="AE512" s="31"/>
      <c r="AF512" s="32"/>
      <c r="AG512" s="13"/>
      <c r="AH512" s="33"/>
      <c r="AI512" s="1"/>
      <c r="AJ512" s="1"/>
      <c r="AK512" s="2"/>
      <c r="AL512" s="15"/>
      <c r="AM512" s="31"/>
      <c r="AN512" s="32"/>
      <c r="AO512" s="13"/>
      <c r="AP512" s="33"/>
      <c r="AQ512" s="1"/>
      <c r="AR512" s="1"/>
      <c r="AS512" s="2"/>
      <c r="AT512" s="15"/>
      <c r="AU512" s="31"/>
      <c r="AV512" s="32"/>
      <c r="AW512" s="13"/>
      <c r="AX512" s="33"/>
      <c r="AY512" s="1"/>
      <c r="AZ512" s="1"/>
      <c r="BA512" s="2"/>
      <c r="BB512" s="15"/>
      <c r="BC512" s="31"/>
      <c r="BD512" s="32"/>
      <c r="BE512" s="13"/>
      <c r="BF512" s="33"/>
      <c r="BG512" s="1"/>
      <c r="BH512" s="1"/>
      <c r="BI512" s="2"/>
      <c r="BJ512" s="15"/>
      <c r="BK512" s="31"/>
      <c r="BL512" s="32"/>
      <c r="BM512" s="13"/>
      <c r="BN512" s="33"/>
      <c r="BO512" s="1"/>
      <c r="BP512" s="1"/>
      <c r="BQ512" s="2"/>
      <c r="BR512" s="15"/>
      <c r="BS512" s="31"/>
      <c r="BT512" s="32"/>
      <c r="BU512" s="13"/>
      <c r="BV512" s="33"/>
      <c r="BW512" s="1"/>
      <c r="BX512" s="1"/>
      <c r="BY512" s="2"/>
      <c r="BZ512" s="15"/>
      <c r="CA512" s="31"/>
      <c r="CB512" s="32"/>
      <c r="CC512" s="13"/>
      <c r="CD512" s="33"/>
      <c r="CE512" s="1"/>
      <c r="CF512" s="1"/>
      <c r="CG512" s="2"/>
      <c r="CH512" s="15"/>
      <c r="CI512" s="31"/>
      <c r="CJ512" s="32"/>
      <c r="CK512" s="13"/>
      <c r="CL512" s="33"/>
      <c r="CM512" s="1"/>
      <c r="CN512" s="1"/>
      <c r="CO512" s="2"/>
      <c r="CP512" s="15"/>
      <c r="CQ512" s="31"/>
      <c r="CR512" s="32"/>
      <c r="CS512" s="13"/>
      <c r="CT512" s="33"/>
      <c r="CU512" s="1"/>
      <c r="CV512" s="1"/>
      <c r="CW512" s="2"/>
      <c r="CX512" s="15"/>
      <c r="CY512" s="31"/>
      <c r="CZ512" s="32"/>
      <c r="DA512" s="13"/>
      <c r="DB512" s="33"/>
      <c r="DC512" s="1"/>
      <c r="DD512" s="1"/>
      <c r="DE512" s="2"/>
      <c r="DF512" s="15"/>
      <c r="DG512" s="31"/>
      <c r="DH512" s="32"/>
      <c r="DI512" s="13"/>
      <c r="DJ512" s="33"/>
      <c r="DK512" s="1"/>
      <c r="DL512" s="1"/>
      <c r="DM512" s="2"/>
      <c r="DN512" s="15"/>
      <c r="DO512" s="31"/>
      <c r="DP512" s="32"/>
      <c r="DQ512" s="13"/>
      <c r="DR512" s="33"/>
      <c r="DS512" s="1"/>
      <c r="DT512" s="1"/>
      <c r="DU512" s="2"/>
      <c r="DV512" s="15"/>
      <c r="DW512" s="31"/>
      <c r="DX512" s="32"/>
      <c r="DY512" s="13"/>
      <c r="DZ512" s="33"/>
      <c r="EA512" s="1"/>
      <c r="EB512" s="1"/>
      <c r="EC512" s="2"/>
      <c r="ED512" s="15"/>
      <c r="EE512" s="31"/>
      <c r="EF512" s="32"/>
      <c r="EG512" s="13"/>
      <c r="EH512" s="33"/>
      <c r="EI512" s="1"/>
      <c r="EJ512" s="1"/>
      <c r="EK512" s="2"/>
      <c r="EL512" s="15"/>
      <c r="EM512" s="31"/>
      <c r="EN512" s="32"/>
      <c r="EO512" s="13"/>
      <c r="EP512" s="33"/>
      <c r="EQ512" s="1"/>
      <c r="ER512" s="1"/>
      <c r="ES512" s="2"/>
      <c r="ET512" s="15"/>
      <c r="EU512" s="31"/>
      <c r="EV512" s="32"/>
      <c r="EW512" s="13"/>
      <c r="EX512" s="33"/>
      <c r="EY512" s="1"/>
      <c r="EZ512" s="1"/>
      <c r="FA512" s="2"/>
      <c r="FB512" s="15"/>
      <c r="FC512" s="31"/>
      <c r="FD512" s="32"/>
      <c r="FE512" s="13"/>
      <c r="FF512" s="33"/>
      <c r="FG512" s="1"/>
      <c r="FH512" s="1"/>
      <c r="FI512" s="2"/>
      <c r="FJ512" s="15"/>
      <c r="FK512" s="31"/>
      <c r="FL512" s="32"/>
      <c r="FM512" s="13"/>
      <c r="FN512" s="33"/>
      <c r="FO512" s="1"/>
      <c r="FP512" s="1"/>
      <c r="FQ512" s="2"/>
      <c r="FR512" s="15"/>
      <c r="FS512" s="31"/>
      <c r="FT512" s="32"/>
      <c r="FU512" s="13"/>
      <c r="FV512" s="33"/>
      <c r="FW512" s="1"/>
      <c r="FX512" s="1"/>
      <c r="FY512" s="2"/>
      <c r="FZ512" s="15"/>
      <c r="GA512" s="31"/>
      <c r="GB512" s="32"/>
      <c r="GC512" s="13"/>
      <c r="GD512" s="33"/>
      <c r="GE512" s="1"/>
      <c r="GF512" s="1"/>
      <c r="GG512" s="2"/>
      <c r="GH512" s="15"/>
      <c r="GI512" s="31"/>
      <c r="GJ512" s="32"/>
      <c r="GK512" s="13"/>
      <c r="GL512" s="33"/>
      <c r="GM512" s="1"/>
      <c r="GN512" s="1"/>
      <c r="GO512" s="2"/>
      <c r="GP512" s="15"/>
      <c r="GQ512" s="31"/>
      <c r="GR512" s="32"/>
      <c r="GS512" s="13"/>
      <c r="GT512" s="33"/>
      <c r="GU512" s="1"/>
      <c r="GV512" s="1"/>
      <c r="GW512" s="2"/>
      <c r="GX512" s="15"/>
      <c r="GY512" s="31"/>
      <c r="GZ512" s="32"/>
      <c r="HA512" s="13"/>
      <c r="HB512" s="33"/>
      <c r="HC512" s="1"/>
      <c r="HD512" s="1"/>
      <c r="HE512" s="2"/>
      <c r="HF512" s="15"/>
      <c r="HG512" s="31"/>
      <c r="HH512" s="32"/>
      <c r="HI512" s="13"/>
      <c r="HJ512" s="33"/>
      <c r="HK512" s="1"/>
      <c r="HL512" s="1"/>
      <c r="HM512" s="2"/>
      <c r="HN512" s="15"/>
      <c r="HO512" s="31"/>
      <c r="HP512" s="32"/>
      <c r="HQ512" s="13"/>
      <c r="HR512" s="33"/>
      <c r="HS512" s="1"/>
      <c r="HT512" s="1"/>
      <c r="HU512" s="2"/>
      <c r="HV512" s="15"/>
      <c r="HW512" s="31"/>
      <c r="HX512" s="32"/>
      <c r="HY512" s="13"/>
      <c r="HZ512" s="33"/>
      <c r="IA512" s="1"/>
      <c r="IB512" s="1"/>
      <c r="IC512" s="2"/>
      <c r="ID512" s="15"/>
      <c r="IE512" s="31"/>
      <c r="IF512" s="32"/>
      <c r="IG512" s="13"/>
      <c r="IH512" s="33"/>
      <c r="II512" s="1"/>
      <c r="IJ512" s="1"/>
      <c r="IK512" s="2"/>
      <c r="IL512" s="15"/>
      <c r="IM512" s="31"/>
      <c r="IN512" s="32"/>
      <c r="IO512" s="13"/>
      <c r="IP512" s="33"/>
      <c r="IQ512" s="1"/>
      <c r="IR512" s="1"/>
      <c r="IS512" s="2"/>
      <c r="IT512" s="15"/>
      <c r="IU512" s="31"/>
      <c r="IV512" s="32"/>
    </row>
    <row r="513" spans="1:256" s="3" customFormat="1" ht="101.25" customHeight="1">
      <c r="A513" s="80">
        <v>121</v>
      </c>
      <c r="B513" s="95" t="s">
        <v>1470</v>
      </c>
      <c r="C513" s="246">
        <v>15930</v>
      </c>
      <c r="D513" s="246">
        <v>15930</v>
      </c>
      <c r="E513" s="247">
        <v>43417</v>
      </c>
      <c r="F513" s="316" t="s">
        <v>1471</v>
      </c>
      <c r="G513" s="98" t="s">
        <v>2009</v>
      </c>
      <c r="H513" s="105"/>
      <c r="I513" s="30"/>
      <c r="J513" s="30"/>
      <c r="K513" s="30"/>
      <c r="L513" s="1"/>
      <c r="M513" s="2"/>
      <c r="N513" s="15"/>
      <c r="O513" s="31"/>
      <c r="P513" s="32"/>
      <c r="Q513" s="13"/>
      <c r="R513" s="33"/>
      <c r="S513" s="1"/>
      <c r="T513" s="1"/>
      <c r="U513" s="2"/>
      <c r="V513" s="15"/>
      <c r="W513" s="31"/>
      <c r="X513" s="32"/>
      <c r="Y513" s="13"/>
      <c r="Z513" s="33"/>
      <c r="AA513" s="1"/>
      <c r="AB513" s="1"/>
      <c r="AC513" s="2"/>
      <c r="AD513" s="15"/>
      <c r="AE513" s="31"/>
      <c r="AF513" s="32"/>
      <c r="AG513" s="13"/>
      <c r="AH513" s="33"/>
      <c r="AI513" s="1"/>
      <c r="AJ513" s="1"/>
      <c r="AK513" s="2"/>
      <c r="AL513" s="15"/>
      <c r="AM513" s="31"/>
      <c r="AN513" s="32"/>
      <c r="AO513" s="13"/>
      <c r="AP513" s="33"/>
      <c r="AQ513" s="1"/>
      <c r="AR513" s="1"/>
      <c r="AS513" s="2"/>
      <c r="AT513" s="15"/>
      <c r="AU513" s="31"/>
      <c r="AV513" s="32"/>
      <c r="AW513" s="13"/>
      <c r="AX513" s="33"/>
      <c r="AY513" s="1"/>
      <c r="AZ513" s="1"/>
      <c r="BA513" s="2"/>
      <c r="BB513" s="15"/>
      <c r="BC513" s="31"/>
      <c r="BD513" s="32"/>
      <c r="BE513" s="13"/>
      <c r="BF513" s="33"/>
      <c r="BG513" s="1"/>
      <c r="BH513" s="1"/>
      <c r="BI513" s="2"/>
      <c r="BJ513" s="15"/>
      <c r="BK513" s="31"/>
      <c r="BL513" s="32"/>
      <c r="BM513" s="13"/>
      <c r="BN513" s="33"/>
      <c r="BO513" s="1"/>
      <c r="BP513" s="1"/>
      <c r="BQ513" s="2"/>
      <c r="BR513" s="15"/>
      <c r="BS513" s="31"/>
      <c r="BT513" s="32"/>
      <c r="BU513" s="13"/>
      <c r="BV513" s="33"/>
      <c r="BW513" s="1"/>
      <c r="BX513" s="1"/>
      <c r="BY513" s="2"/>
      <c r="BZ513" s="15"/>
      <c r="CA513" s="31"/>
      <c r="CB513" s="32"/>
      <c r="CC513" s="13"/>
      <c r="CD513" s="33"/>
      <c r="CE513" s="1"/>
      <c r="CF513" s="1"/>
      <c r="CG513" s="2"/>
      <c r="CH513" s="15"/>
      <c r="CI513" s="31"/>
      <c r="CJ513" s="32"/>
      <c r="CK513" s="13"/>
      <c r="CL513" s="33"/>
      <c r="CM513" s="1"/>
      <c r="CN513" s="1"/>
      <c r="CO513" s="2"/>
      <c r="CP513" s="15"/>
      <c r="CQ513" s="31"/>
      <c r="CR513" s="32"/>
      <c r="CS513" s="13"/>
      <c r="CT513" s="33"/>
      <c r="CU513" s="1"/>
      <c r="CV513" s="1"/>
      <c r="CW513" s="2"/>
      <c r="CX513" s="15"/>
      <c r="CY513" s="31"/>
      <c r="CZ513" s="32"/>
      <c r="DA513" s="13"/>
      <c r="DB513" s="33"/>
      <c r="DC513" s="1"/>
      <c r="DD513" s="1"/>
      <c r="DE513" s="2"/>
      <c r="DF513" s="15"/>
      <c r="DG513" s="31"/>
      <c r="DH513" s="32"/>
      <c r="DI513" s="13"/>
      <c r="DJ513" s="33"/>
      <c r="DK513" s="1"/>
      <c r="DL513" s="1"/>
      <c r="DM513" s="2"/>
      <c r="DN513" s="15"/>
      <c r="DO513" s="31"/>
      <c r="DP513" s="32"/>
      <c r="DQ513" s="13"/>
      <c r="DR513" s="33"/>
      <c r="DS513" s="1"/>
      <c r="DT513" s="1"/>
      <c r="DU513" s="2"/>
      <c r="DV513" s="15"/>
      <c r="DW513" s="31"/>
      <c r="DX513" s="32"/>
      <c r="DY513" s="13"/>
      <c r="DZ513" s="33"/>
      <c r="EA513" s="1"/>
      <c r="EB513" s="1"/>
      <c r="EC513" s="2"/>
      <c r="ED513" s="15"/>
      <c r="EE513" s="31"/>
      <c r="EF513" s="32"/>
      <c r="EG513" s="13"/>
      <c r="EH513" s="33"/>
      <c r="EI513" s="1"/>
      <c r="EJ513" s="1"/>
      <c r="EK513" s="2"/>
      <c r="EL513" s="15"/>
      <c r="EM513" s="31"/>
      <c r="EN513" s="32"/>
      <c r="EO513" s="13"/>
      <c r="EP513" s="33"/>
      <c r="EQ513" s="1"/>
      <c r="ER513" s="1"/>
      <c r="ES513" s="2"/>
      <c r="ET513" s="15"/>
      <c r="EU513" s="31"/>
      <c r="EV513" s="32"/>
      <c r="EW513" s="13"/>
      <c r="EX513" s="33"/>
      <c r="EY513" s="1"/>
      <c r="EZ513" s="1"/>
      <c r="FA513" s="2"/>
      <c r="FB513" s="15"/>
      <c r="FC513" s="31"/>
      <c r="FD513" s="32"/>
      <c r="FE513" s="13"/>
      <c r="FF513" s="33"/>
      <c r="FG513" s="1"/>
      <c r="FH513" s="1"/>
      <c r="FI513" s="2"/>
      <c r="FJ513" s="15"/>
      <c r="FK513" s="31"/>
      <c r="FL513" s="32"/>
      <c r="FM513" s="13"/>
      <c r="FN513" s="33"/>
      <c r="FO513" s="1"/>
      <c r="FP513" s="1"/>
      <c r="FQ513" s="2"/>
      <c r="FR513" s="15"/>
      <c r="FS513" s="31"/>
      <c r="FT513" s="32"/>
      <c r="FU513" s="13"/>
      <c r="FV513" s="33"/>
      <c r="FW513" s="1"/>
      <c r="FX513" s="1"/>
      <c r="FY513" s="2"/>
      <c r="FZ513" s="15"/>
      <c r="GA513" s="31"/>
      <c r="GB513" s="32"/>
      <c r="GC513" s="13"/>
      <c r="GD513" s="33"/>
      <c r="GE513" s="1"/>
      <c r="GF513" s="1"/>
      <c r="GG513" s="2"/>
      <c r="GH513" s="15"/>
      <c r="GI513" s="31"/>
      <c r="GJ513" s="32"/>
      <c r="GK513" s="13"/>
      <c r="GL513" s="33"/>
      <c r="GM513" s="1"/>
      <c r="GN513" s="1"/>
      <c r="GO513" s="2"/>
      <c r="GP513" s="15"/>
      <c r="GQ513" s="31"/>
      <c r="GR513" s="32"/>
      <c r="GS513" s="13"/>
      <c r="GT513" s="33"/>
      <c r="GU513" s="1"/>
      <c r="GV513" s="1"/>
      <c r="GW513" s="2"/>
      <c r="GX513" s="15"/>
      <c r="GY513" s="31"/>
      <c r="GZ513" s="32"/>
      <c r="HA513" s="13"/>
      <c r="HB513" s="33"/>
      <c r="HC513" s="1"/>
      <c r="HD513" s="1"/>
      <c r="HE513" s="2"/>
      <c r="HF513" s="15"/>
      <c r="HG513" s="31"/>
      <c r="HH513" s="32"/>
      <c r="HI513" s="13"/>
      <c r="HJ513" s="33"/>
      <c r="HK513" s="1"/>
      <c r="HL513" s="1"/>
      <c r="HM513" s="2"/>
      <c r="HN513" s="15"/>
      <c r="HO513" s="31"/>
      <c r="HP513" s="32"/>
      <c r="HQ513" s="13"/>
      <c r="HR513" s="33"/>
      <c r="HS513" s="1"/>
      <c r="HT513" s="1"/>
      <c r="HU513" s="2"/>
      <c r="HV513" s="15"/>
      <c r="HW513" s="31"/>
      <c r="HX513" s="32"/>
      <c r="HY513" s="13"/>
      <c r="HZ513" s="33"/>
      <c r="IA513" s="1"/>
      <c r="IB513" s="1"/>
      <c r="IC513" s="2"/>
      <c r="ID513" s="15"/>
      <c r="IE513" s="31"/>
      <c r="IF513" s="32"/>
      <c r="IG513" s="13"/>
      <c r="IH513" s="33"/>
      <c r="II513" s="1"/>
      <c r="IJ513" s="1"/>
      <c r="IK513" s="2"/>
      <c r="IL513" s="15"/>
      <c r="IM513" s="31"/>
      <c r="IN513" s="32"/>
      <c r="IO513" s="13"/>
      <c r="IP513" s="33"/>
      <c r="IQ513" s="1"/>
      <c r="IR513" s="1"/>
      <c r="IS513" s="2"/>
      <c r="IT513" s="15"/>
      <c r="IU513" s="31"/>
      <c r="IV513" s="32"/>
    </row>
    <row r="514" spans="1:256" s="3" customFormat="1" ht="102" customHeight="1">
      <c r="A514" s="80">
        <v>122</v>
      </c>
      <c r="B514" s="334" t="s">
        <v>207</v>
      </c>
      <c r="C514" s="246">
        <v>1210000</v>
      </c>
      <c r="D514" s="246">
        <f>1210000</f>
        <v>1210000</v>
      </c>
      <c r="E514" s="247">
        <v>43619</v>
      </c>
      <c r="F514" s="275" t="s">
        <v>210</v>
      </c>
      <c r="G514" s="98" t="s">
        <v>2009</v>
      </c>
      <c r="H514" s="105"/>
      <c r="I514" s="30"/>
      <c r="J514" s="30"/>
      <c r="K514" s="30"/>
      <c r="L514" s="1"/>
      <c r="M514" s="2"/>
      <c r="N514" s="15"/>
      <c r="O514" s="31"/>
      <c r="P514" s="32"/>
      <c r="Q514" s="13"/>
      <c r="R514" s="33"/>
      <c r="S514" s="1"/>
      <c r="T514" s="1"/>
      <c r="U514" s="2"/>
      <c r="V514" s="15"/>
      <c r="W514" s="31"/>
      <c r="X514" s="32"/>
      <c r="Y514" s="13"/>
      <c r="Z514" s="33"/>
      <c r="AA514" s="1"/>
      <c r="AB514" s="1"/>
      <c r="AC514" s="2"/>
      <c r="AD514" s="15"/>
      <c r="AE514" s="31"/>
      <c r="AF514" s="32"/>
      <c r="AG514" s="13"/>
      <c r="AH514" s="33"/>
      <c r="AI514" s="1"/>
      <c r="AJ514" s="1"/>
      <c r="AK514" s="2"/>
      <c r="AL514" s="15"/>
      <c r="AM514" s="31"/>
      <c r="AN514" s="32"/>
      <c r="AO514" s="13"/>
      <c r="AP514" s="33"/>
      <c r="AQ514" s="1"/>
      <c r="AR514" s="1"/>
      <c r="AS514" s="2"/>
      <c r="AT514" s="15"/>
      <c r="AU514" s="31"/>
      <c r="AV514" s="32"/>
      <c r="AW514" s="13"/>
      <c r="AX514" s="33"/>
      <c r="AY514" s="1"/>
      <c r="AZ514" s="1"/>
      <c r="BA514" s="2"/>
      <c r="BB514" s="15"/>
      <c r="BC514" s="31"/>
      <c r="BD514" s="32"/>
      <c r="BE514" s="13"/>
      <c r="BF514" s="33"/>
      <c r="BG514" s="1"/>
      <c r="BH514" s="1"/>
      <c r="BI514" s="2"/>
      <c r="BJ514" s="15"/>
      <c r="BK514" s="31"/>
      <c r="BL514" s="32"/>
      <c r="BM514" s="13"/>
      <c r="BN514" s="33"/>
      <c r="BO514" s="1"/>
      <c r="BP514" s="1"/>
      <c r="BQ514" s="2"/>
      <c r="BR514" s="15"/>
      <c r="BS514" s="31"/>
      <c r="BT514" s="32"/>
      <c r="BU514" s="13"/>
      <c r="BV514" s="33"/>
      <c r="BW514" s="1"/>
      <c r="BX514" s="1"/>
      <c r="BY514" s="2"/>
      <c r="BZ514" s="15"/>
      <c r="CA514" s="31"/>
      <c r="CB514" s="32"/>
      <c r="CC514" s="13"/>
      <c r="CD514" s="33"/>
      <c r="CE514" s="1"/>
      <c r="CF514" s="1"/>
      <c r="CG514" s="2"/>
      <c r="CH514" s="15"/>
      <c r="CI514" s="31"/>
      <c r="CJ514" s="32"/>
      <c r="CK514" s="13"/>
      <c r="CL514" s="33"/>
      <c r="CM514" s="1"/>
      <c r="CN514" s="1"/>
      <c r="CO514" s="2"/>
      <c r="CP514" s="15"/>
      <c r="CQ514" s="31"/>
      <c r="CR514" s="32"/>
      <c r="CS514" s="13"/>
      <c r="CT514" s="33"/>
      <c r="CU514" s="1"/>
      <c r="CV514" s="1"/>
      <c r="CW514" s="2"/>
      <c r="CX514" s="15"/>
      <c r="CY514" s="31"/>
      <c r="CZ514" s="32"/>
      <c r="DA514" s="13"/>
      <c r="DB514" s="33"/>
      <c r="DC514" s="1"/>
      <c r="DD514" s="1"/>
      <c r="DE514" s="2"/>
      <c r="DF514" s="15"/>
      <c r="DG514" s="31"/>
      <c r="DH514" s="32"/>
      <c r="DI514" s="13"/>
      <c r="DJ514" s="33"/>
      <c r="DK514" s="1"/>
      <c r="DL514" s="1"/>
      <c r="DM514" s="2"/>
      <c r="DN514" s="15"/>
      <c r="DO514" s="31"/>
      <c r="DP514" s="32"/>
      <c r="DQ514" s="13"/>
      <c r="DR514" s="33"/>
      <c r="DS514" s="1"/>
      <c r="DT514" s="1"/>
      <c r="DU514" s="2"/>
      <c r="DV514" s="15"/>
      <c r="DW514" s="31"/>
      <c r="DX514" s="32"/>
      <c r="DY514" s="13"/>
      <c r="DZ514" s="33"/>
      <c r="EA514" s="1"/>
      <c r="EB514" s="1"/>
      <c r="EC514" s="2"/>
      <c r="ED514" s="15"/>
      <c r="EE514" s="31"/>
      <c r="EF514" s="32"/>
      <c r="EG514" s="13"/>
      <c r="EH514" s="33"/>
      <c r="EI514" s="1"/>
      <c r="EJ514" s="1"/>
      <c r="EK514" s="2"/>
      <c r="EL514" s="15"/>
      <c r="EM514" s="31"/>
      <c r="EN514" s="32"/>
      <c r="EO514" s="13"/>
      <c r="EP514" s="33"/>
      <c r="EQ514" s="1"/>
      <c r="ER514" s="1"/>
      <c r="ES514" s="2"/>
      <c r="ET514" s="15"/>
      <c r="EU514" s="31"/>
      <c r="EV514" s="32"/>
      <c r="EW514" s="13"/>
      <c r="EX514" s="33"/>
      <c r="EY514" s="1"/>
      <c r="EZ514" s="1"/>
      <c r="FA514" s="2"/>
      <c r="FB514" s="15"/>
      <c r="FC514" s="31"/>
      <c r="FD514" s="32"/>
      <c r="FE514" s="13"/>
      <c r="FF514" s="33"/>
      <c r="FG514" s="1"/>
      <c r="FH514" s="1"/>
      <c r="FI514" s="2"/>
      <c r="FJ514" s="15"/>
      <c r="FK514" s="31"/>
      <c r="FL514" s="32"/>
      <c r="FM514" s="13"/>
      <c r="FN514" s="33"/>
      <c r="FO514" s="1"/>
      <c r="FP514" s="1"/>
      <c r="FQ514" s="2"/>
      <c r="FR514" s="15"/>
      <c r="FS514" s="31"/>
      <c r="FT514" s="32"/>
      <c r="FU514" s="13"/>
      <c r="FV514" s="33"/>
      <c r="FW514" s="1"/>
      <c r="FX514" s="1"/>
      <c r="FY514" s="2"/>
      <c r="FZ514" s="15"/>
      <c r="GA514" s="31"/>
      <c r="GB514" s="32"/>
      <c r="GC514" s="13"/>
      <c r="GD514" s="33"/>
      <c r="GE514" s="1"/>
      <c r="GF514" s="1"/>
      <c r="GG514" s="2"/>
      <c r="GH514" s="15"/>
      <c r="GI514" s="31"/>
      <c r="GJ514" s="32"/>
      <c r="GK514" s="13"/>
      <c r="GL514" s="33"/>
      <c r="GM514" s="1"/>
      <c r="GN514" s="1"/>
      <c r="GO514" s="2"/>
      <c r="GP514" s="15"/>
      <c r="GQ514" s="31"/>
      <c r="GR514" s="32"/>
      <c r="GS514" s="13"/>
      <c r="GT514" s="33"/>
      <c r="GU514" s="1"/>
      <c r="GV514" s="1"/>
      <c r="GW514" s="2"/>
      <c r="GX514" s="15"/>
      <c r="GY514" s="31"/>
      <c r="GZ514" s="32"/>
      <c r="HA514" s="13"/>
      <c r="HB514" s="33"/>
      <c r="HC514" s="1"/>
      <c r="HD514" s="1"/>
      <c r="HE514" s="2"/>
      <c r="HF514" s="15"/>
      <c r="HG514" s="31"/>
      <c r="HH514" s="32"/>
      <c r="HI514" s="13"/>
      <c r="HJ514" s="33"/>
      <c r="HK514" s="1"/>
      <c r="HL514" s="1"/>
      <c r="HM514" s="2"/>
      <c r="HN514" s="15"/>
      <c r="HO514" s="31"/>
      <c r="HP514" s="32"/>
      <c r="HQ514" s="13"/>
      <c r="HR514" s="33"/>
      <c r="HS514" s="1"/>
      <c r="HT514" s="1"/>
      <c r="HU514" s="2"/>
      <c r="HV514" s="15"/>
      <c r="HW514" s="31"/>
      <c r="HX514" s="32"/>
      <c r="HY514" s="13"/>
      <c r="HZ514" s="33"/>
      <c r="IA514" s="1"/>
      <c r="IB514" s="1"/>
      <c r="IC514" s="2"/>
      <c r="ID514" s="15"/>
      <c r="IE514" s="31"/>
      <c r="IF514" s="32"/>
      <c r="IG514" s="13"/>
      <c r="IH514" s="33"/>
      <c r="II514" s="1"/>
      <c r="IJ514" s="1"/>
      <c r="IK514" s="2"/>
      <c r="IL514" s="15"/>
      <c r="IM514" s="31"/>
      <c r="IN514" s="32"/>
      <c r="IO514" s="13"/>
      <c r="IP514" s="33"/>
      <c r="IQ514" s="1"/>
      <c r="IR514" s="1"/>
      <c r="IS514" s="2"/>
      <c r="IT514" s="15"/>
      <c r="IU514" s="31"/>
      <c r="IV514" s="32"/>
    </row>
    <row r="515" spans="1:256" ht="19.5" customHeight="1">
      <c r="A515" s="80"/>
      <c r="B515" s="79" t="s">
        <v>2564</v>
      </c>
      <c r="C515" s="99">
        <f>SUM(C393:C514)</f>
        <v>2872423.6</v>
      </c>
      <c r="D515" s="99">
        <f>SUM(D393:D513)+D514</f>
        <v>1471179.78</v>
      </c>
      <c r="E515" s="90"/>
      <c r="F515" s="316"/>
      <c r="G515" s="98"/>
      <c r="H515" s="73"/>
      <c r="L515" s="4"/>
      <c r="M515" s="5"/>
      <c r="N515" s="14"/>
      <c r="O515" s="34"/>
      <c r="P515" s="35"/>
      <c r="Q515" s="11"/>
      <c r="R515" s="36"/>
      <c r="S515" s="4"/>
      <c r="T515" s="4"/>
      <c r="U515" s="5"/>
      <c r="V515" s="14"/>
      <c r="W515" s="34"/>
      <c r="X515" s="35"/>
      <c r="Y515" s="11"/>
      <c r="Z515" s="36"/>
      <c r="AA515" s="4"/>
      <c r="AB515" s="4"/>
      <c r="AC515" s="5"/>
      <c r="AD515" s="14"/>
      <c r="AE515" s="34"/>
      <c r="AF515" s="35"/>
      <c r="AG515" s="11"/>
      <c r="AH515" s="36"/>
      <c r="AI515" s="4"/>
      <c r="AJ515" s="4"/>
      <c r="AK515" s="5"/>
      <c r="AL515" s="14"/>
      <c r="AM515" s="34"/>
      <c r="AN515" s="35"/>
      <c r="AO515" s="11"/>
      <c r="AP515" s="36"/>
      <c r="AQ515" s="4"/>
      <c r="AR515" s="4"/>
      <c r="AS515" s="5"/>
      <c r="AT515" s="14"/>
      <c r="AU515" s="34"/>
      <c r="AV515" s="35"/>
      <c r="AW515" s="11"/>
      <c r="AX515" s="36"/>
      <c r="AY515" s="4"/>
      <c r="AZ515" s="4"/>
      <c r="BA515" s="5"/>
      <c r="BB515" s="14"/>
      <c r="BC515" s="34"/>
      <c r="BD515" s="35"/>
      <c r="BE515" s="11"/>
      <c r="BF515" s="36"/>
      <c r="BG515" s="4"/>
      <c r="BH515" s="4"/>
      <c r="BI515" s="5"/>
      <c r="BJ515" s="14"/>
      <c r="BK515" s="34"/>
      <c r="BL515" s="35"/>
      <c r="BM515" s="11"/>
      <c r="BN515" s="36"/>
      <c r="BO515" s="4"/>
      <c r="BP515" s="4"/>
      <c r="BQ515" s="5"/>
      <c r="BR515" s="14"/>
      <c r="BS515" s="34"/>
      <c r="BT515" s="35"/>
      <c r="BU515" s="11"/>
      <c r="BV515" s="36"/>
      <c r="BW515" s="4"/>
      <c r="BX515" s="4"/>
      <c r="BY515" s="5"/>
      <c r="BZ515" s="14"/>
      <c r="CA515" s="34"/>
      <c r="CB515" s="35"/>
      <c r="CC515" s="11"/>
      <c r="CD515" s="36"/>
      <c r="CE515" s="4"/>
      <c r="CF515" s="4"/>
      <c r="CG515" s="5"/>
      <c r="CH515" s="14"/>
      <c r="CI515" s="34"/>
      <c r="CJ515" s="35"/>
      <c r="CK515" s="11"/>
      <c r="CL515" s="36"/>
      <c r="CM515" s="4"/>
      <c r="CN515" s="4"/>
      <c r="CO515" s="5"/>
      <c r="CP515" s="14"/>
      <c r="CQ515" s="34"/>
      <c r="CR515" s="35"/>
      <c r="CS515" s="11"/>
      <c r="CT515" s="36"/>
      <c r="CU515" s="4"/>
      <c r="CV515" s="4"/>
      <c r="CW515" s="5"/>
      <c r="CX515" s="14"/>
      <c r="CY515" s="34"/>
      <c r="CZ515" s="35"/>
      <c r="DA515" s="11"/>
      <c r="DB515" s="36"/>
      <c r="DC515" s="4"/>
      <c r="DD515" s="4"/>
      <c r="DE515" s="5"/>
      <c r="DF515" s="14"/>
      <c r="DG515" s="34"/>
      <c r="DH515" s="35"/>
      <c r="DI515" s="11"/>
      <c r="DJ515" s="36"/>
      <c r="DK515" s="4"/>
      <c r="DL515" s="4"/>
      <c r="DM515" s="5"/>
      <c r="DN515" s="14"/>
      <c r="DO515" s="34"/>
      <c r="DP515" s="35"/>
      <c r="DQ515" s="11"/>
      <c r="DR515" s="36"/>
      <c r="DS515" s="4"/>
      <c r="DT515" s="4"/>
      <c r="DU515" s="5"/>
      <c r="DV515" s="14"/>
      <c r="DW515" s="34"/>
      <c r="DX515" s="35"/>
      <c r="DY515" s="11"/>
      <c r="DZ515" s="36"/>
      <c r="EA515" s="4"/>
      <c r="EB515" s="4"/>
      <c r="EC515" s="5"/>
      <c r="ED515" s="14"/>
      <c r="EE515" s="34"/>
      <c r="EF515" s="35"/>
      <c r="EG515" s="11"/>
      <c r="EH515" s="36"/>
      <c r="EI515" s="4"/>
      <c r="EJ515" s="4"/>
      <c r="EK515" s="5"/>
      <c r="EL515" s="14"/>
      <c r="EM515" s="34"/>
      <c r="EN515" s="35"/>
      <c r="EO515" s="11"/>
      <c r="EP515" s="36"/>
      <c r="EQ515" s="4"/>
      <c r="ER515" s="4"/>
      <c r="ES515" s="5"/>
      <c r="ET515" s="14"/>
      <c r="EU515" s="34"/>
      <c r="EV515" s="35"/>
      <c r="EW515" s="11"/>
      <c r="EX515" s="36"/>
      <c r="EY515" s="4"/>
      <c r="EZ515" s="4"/>
      <c r="FA515" s="5"/>
      <c r="FB515" s="14"/>
      <c r="FC515" s="34"/>
      <c r="FD515" s="35"/>
      <c r="FE515" s="11"/>
      <c r="FF515" s="36"/>
      <c r="FG515" s="4"/>
      <c r="FH515" s="4"/>
      <c r="FI515" s="5"/>
      <c r="FJ515" s="14"/>
      <c r="FK515" s="34"/>
      <c r="FL515" s="35"/>
      <c r="FM515" s="11"/>
      <c r="FN515" s="36"/>
      <c r="FO515" s="4"/>
      <c r="FP515" s="4"/>
      <c r="FQ515" s="5"/>
      <c r="FR515" s="14"/>
      <c r="FS515" s="34"/>
      <c r="FT515" s="35"/>
      <c r="FU515" s="11"/>
      <c r="FV515" s="36"/>
      <c r="FW515" s="4"/>
      <c r="FX515" s="4"/>
      <c r="FY515" s="5"/>
      <c r="FZ515" s="14"/>
      <c r="GA515" s="34"/>
      <c r="GB515" s="35"/>
      <c r="GC515" s="11"/>
      <c r="GD515" s="36"/>
      <c r="GE515" s="4"/>
      <c r="GF515" s="4"/>
      <c r="GG515" s="5"/>
      <c r="GH515" s="14"/>
      <c r="GI515" s="34"/>
      <c r="GJ515" s="35"/>
      <c r="GK515" s="11"/>
      <c r="GL515" s="36"/>
      <c r="GM515" s="4"/>
      <c r="GN515" s="4"/>
      <c r="GO515" s="5"/>
      <c r="GP515" s="14"/>
      <c r="GQ515" s="34"/>
      <c r="GR515" s="35"/>
      <c r="GS515" s="11"/>
      <c r="GT515" s="36"/>
      <c r="GU515" s="4"/>
      <c r="GV515" s="4"/>
      <c r="GW515" s="5"/>
      <c r="GX515" s="14"/>
      <c r="GY515" s="34"/>
      <c r="GZ515" s="35"/>
      <c r="HA515" s="11"/>
      <c r="HB515" s="36"/>
      <c r="HC515" s="4"/>
      <c r="HD515" s="4"/>
      <c r="HE515" s="5"/>
      <c r="HF515" s="14"/>
      <c r="HG515" s="34"/>
      <c r="HH515" s="35"/>
      <c r="HI515" s="11"/>
      <c r="HJ515" s="36"/>
      <c r="HK515" s="4"/>
      <c r="HL515" s="4"/>
      <c r="HM515" s="5"/>
      <c r="HN515" s="14"/>
      <c r="HO515" s="34"/>
      <c r="HP515" s="35"/>
      <c r="HQ515" s="11"/>
      <c r="HR515" s="36"/>
      <c r="HS515" s="4"/>
      <c r="HT515" s="4"/>
      <c r="HU515" s="5"/>
      <c r="HV515" s="14"/>
      <c r="HW515" s="34"/>
      <c r="HX515" s="35"/>
      <c r="HY515" s="11"/>
      <c r="HZ515" s="36"/>
      <c r="IA515" s="4"/>
      <c r="IB515" s="4"/>
      <c r="IC515" s="5"/>
      <c r="ID515" s="14"/>
      <c r="IE515" s="34"/>
      <c r="IF515" s="35"/>
      <c r="IG515" s="11"/>
      <c r="IH515" s="36"/>
      <c r="II515" s="4"/>
      <c r="IJ515" s="4"/>
      <c r="IK515" s="5"/>
      <c r="IL515" s="14"/>
      <c r="IM515" s="34"/>
      <c r="IN515" s="35"/>
      <c r="IO515" s="11"/>
      <c r="IP515" s="36"/>
      <c r="IQ515" s="4"/>
      <c r="IR515" s="4"/>
      <c r="IS515" s="5"/>
      <c r="IT515" s="14"/>
      <c r="IU515" s="34"/>
      <c r="IV515" s="35"/>
    </row>
    <row r="516" spans="1:8" ht="31.5" customHeight="1">
      <c r="A516" s="131"/>
      <c r="B516" s="404" t="s">
        <v>1822</v>
      </c>
      <c r="C516" s="404"/>
      <c r="D516" s="65"/>
      <c r="E516" s="131"/>
      <c r="F516" s="323"/>
      <c r="G516" s="131"/>
      <c r="H516" s="132"/>
    </row>
    <row r="517" spans="1:11" s="21" customFormat="1" ht="94.5">
      <c r="A517" s="91">
        <v>1</v>
      </c>
      <c r="B517" s="67" t="s">
        <v>2579</v>
      </c>
      <c r="C517" s="104">
        <v>20400</v>
      </c>
      <c r="D517" s="104">
        <v>0</v>
      </c>
      <c r="E517" s="90">
        <v>39083</v>
      </c>
      <c r="F517" s="316"/>
      <c r="G517" s="98" t="s">
        <v>2009</v>
      </c>
      <c r="H517" s="73" t="s">
        <v>2078</v>
      </c>
      <c r="I517" s="30"/>
      <c r="J517" s="30"/>
      <c r="K517" s="30"/>
    </row>
    <row r="518" spans="1:11" s="21" customFormat="1" ht="94.5">
      <c r="A518" s="91">
        <v>2</v>
      </c>
      <c r="B518" s="67" t="s">
        <v>2580</v>
      </c>
      <c r="C518" s="104">
        <v>10057</v>
      </c>
      <c r="D518" s="104">
        <v>0</v>
      </c>
      <c r="E518" s="90">
        <v>39083</v>
      </c>
      <c r="F518" s="316"/>
      <c r="G518" s="98" t="s">
        <v>2009</v>
      </c>
      <c r="H518" s="73" t="s">
        <v>2078</v>
      </c>
      <c r="I518" s="30"/>
      <c r="J518" s="30"/>
      <c r="K518" s="30"/>
    </row>
    <row r="519" spans="1:11" s="21" customFormat="1" ht="94.5">
      <c r="A519" s="91">
        <v>3</v>
      </c>
      <c r="B519" s="67" t="s">
        <v>2581</v>
      </c>
      <c r="C519" s="104">
        <v>5330</v>
      </c>
      <c r="D519" s="104">
        <v>0</v>
      </c>
      <c r="E519" s="90">
        <v>39234</v>
      </c>
      <c r="F519" s="316"/>
      <c r="G519" s="98" t="s">
        <v>2009</v>
      </c>
      <c r="H519" s="73" t="s">
        <v>2078</v>
      </c>
      <c r="I519" s="30"/>
      <c r="J519" s="30"/>
      <c r="K519" s="30"/>
    </row>
    <row r="520" spans="1:11" s="21" customFormat="1" ht="94.5">
      <c r="A520" s="91">
        <v>4</v>
      </c>
      <c r="B520" s="67" t="s">
        <v>2583</v>
      </c>
      <c r="C520" s="104">
        <v>6001</v>
      </c>
      <c r="D520" s="104">
        <v>0</v>
      </c>
      <c r="E520" s="90">
        <v>39083</v>
      </c>
      <c r="F520" s="316"/>
      <c r="G520" s="98" t="s">
        <v>2009</v>
      </c>
      <c r="H520" s="73" t="s">
        <v>2078</v>
      </c>
      <c r="I520" s="30"/>
      <c r="J520" s="30"/>
      <c r="K520" s="30"/>
    </row>
    <row r="521" spans="1:11" s="21" customFormat="1" ht="94.5">
      <c r="A521" s="91">
        <v>5</v>
      </c>
      <c r="B521" s="67" t="s">
        <v>2585</v>
      </c>
      <c r="C521" s="104">
        <v>14760</v>
      </c>
      <c r="D521" s="104">
        <v>0</v>
      </c>
      <c r="E521" s="90">
        <v>39083</v>
      </c>
      <c r="F521" s="316"/>
      <c r="G521" s="98" t="s">
        <v>2009</v>
      </c>
      <c r="H521" s="73" t="s">
        <v>2078</v>
      </c>
      <c r="I521" s="30"/>
      <c r="J521" s="30"/>
      <c r="K521" s="30"/>
    </row>
    <row r="522" spans="1:11" s="21" customFormat="1" ht="94.5">
      <c r="A522" s="91">
        <v>6</v>
      </c>
      <c r="B522" s="67" t="s">
        <v>2339</v>
      </c>
      <c r="C522" s="104">
        <v>3338</v>
      </c>
      <c r="D522" s="104">
        <v>0</v>
      </c>
      <c r="E522" s="90">
        <v>39083</v>
      </c>
      <c r="F522" s="316"/>
      <c r="G522" s="98" t="s">
        <v>2009</v>
      </c>
      <c r="H522" s="73" t="s">
        <v>2078</v>
      </c>
      <c r="I522" s="30"/>
      <c r="J522" s="30"/>
      <c r="K522" s="30"/>
    </row>
    <row r="523" spans="1:11" s="21" customFormat="1" ht="94.5">
      <c r="A523" s="91">
        <v>7</v>
      </c>
      <c r="B523" s="67" t="s">
        <v>2576</v>
      </c>
      <c r="C523" s="104">
        <v>5500</v>
      </c>
      <c r="D523" s="104">
        <v>0</v>
      </c>
      <c r="E523" s="90">
        <v>39434</v>
      </c>
      <c r="F523" s="316"/>
      <c r="G523" s="98" t="s">
        <v>2009</v>
      </c>
      <c r="H523" s="73" t="s">
        <v>2078</v>
      </c>
      <c r="I523" s="30"/>
      <c r="J523" s="30"/>
      <c r="K523" s="30"/>
    </row>
    <row r="524" spans="1:11" s="21" customFormat="1" ht="94.5">
      <c r="A524" s="91">
        <v>8</v>
      </c>
      <c r="B524" s="67" t="s">
        <v>2584</v>
      </c>
      <c r="C524" s="104">
        <v>4000</v>
      </c>
      <c r="D524" s="104">
        <v>0</v>
      </c>
      <c r="E524" s="90">
        <v>39534</v>
      </c>
      <c r="F524" s="316"/>
      <c r="G524" s="98" t="s">
        <v>2009</v>
      </c>
      <c r="H524" s="73" t="s">
        <v>2078</v>
      </c>
      <c r="I524" s="30"/>
      <c r="J524" s="30"/>
      <c r="K524" s="30"/>
    </row>
    <row r="525" spans="1:8" ht="94.5">
      <c r="A525" s="91">
        <v>9</v>
      </c>
      <c r="B525" s="67" t="s">
        <v>2582</v>
      </c>
      <c r="C525" s="104">
        <v>3500</v>
      </c>
      <c r="D525" s="104">
        <v>0</v>
      </c>
      <c r="E525" s="90">
        <v>39598</v>
      </c>
      <c r="F525" s="316"/>
      <c r="G525" s="98" t="s">
        <v>2009</v>
      </c>
      <c r="H525" s="73" t="s">
        <v>2078</v>
      </c>
    </row>
    <row r="526" spans="1:11" s="21" customFormat="1" ht="94.5">
      <c r="A526" s="91">
        <v>10</v>
      </c>
      <c r="B526" s="67" t="s">
        <v>2577</v>
      </c>
      <c r="C526" s="104">
        <v>21684</v>
      </c>
      <c r="D526" s="104">
        <v>2529.8</v>
      </c>
      <c r="E526" s="90">
        <v>39682</v>
      </c>
      <c r="F526" s="316"/>
      <c r="G526" s="98" t="s">
        <v>2009</v>
      </c>
      <c r="H526" s="73" t="s">
        <v>2078</v>
      </c>
      <c r="I526" s="30"/>
      <c r="J526" s="30"/>
      <c r="K526" s="30"/>
    </row>
    <row r="527" spans="1:11" s="21" customFormat="1" ht="94.5">
      <c r="A527" s="91">
        <v>11</v>
      </c>
      <c r="B527" s="67" t="s">
        <v>2574</v>
      </c>
      <c r="C527" s="104">
        <v>19200</v>
      </c>
      <c r="D527" s="104">
        <v>0</v>
      </c>
      <c r="E527" s="90">
        <v>39787</v>
      </c>
      <c r="F527" s="316"/>
      <c r="G527" s="98" t="s">
        <v>2009</v>
      </c>
      <c r="H527" s="73" t="s">
        <v>2078</v>
      </c>
      <c r="I527" s="30"/>
      <c r="J527" s="30"/>
      <c r="K527" s="30"/>
    </row>
    <row r="528" spans="1:11" s="21" customFormat="1" ht="116.25" customHeight="1">
      <c r="A528" s="91">
        <v>12</v>
      </c>
      <c r="B528" s="133" t="s">
        <v>2565</v>
      </c>
      <c r="C528" s="134">
        <v>15039</v>
      </c>
      <c r="D528" s="134">
        <v>0</v>
      </c>
      <c r="E528" s="135">
        <v>39804</v>
      </c>
      <c r="F528" s="320"/>
      <c r="G528" s="136" t="s">
        <v>2009</v>
      </c>
      <c r="H528" s="73" t="s">
        <v>2078</v>
      </c>
      <c r="I528" s="30"/>
      <c r="J528" s="30"/>
      <c r="K528" s="30"/>
    </row>
    <row r="529" spans="1:11" s="21" customFormat="1" ht="94.5">
      <c r="A529" s="91">
        <v>13</v>
      </c>
      <c r="B529" s="67" t="s">
        <v>2566</v>
      </c>
      <c r="C529" s="104">
        <v>11182</v>
      </c>
      <c r="D529" s="104">
        <v>0</v>
      </c>
      <c r="E529" s="90">
        <v>39804</v>
      </c>
      <c r="F529" s="316"/>
      <c r="G529" s="98" t="s">
        <v>2009</v>
      </c>
      <c r="H529" s="73" t="s">
        <v>2078</v>
      </c>
      <c r="I529" s="30"/>
      <c r="J529" s="30"/>
      <c r="K529" s="30"/>
    </row>
    <row r="530" spans="1:11" s="21" customFormat="1" ht="94.5">
      <c r="A530" s="91">
        <v>14</v>
      </c>
      <c r="B530" s="67" t="s">
        <v>2567</v>
      </c>
      <c r="C530" s="104">
        <v>97592</v>
      </c>
      <c r="D530" s="104">
        <v>0</v>
      </c>
      <c r="E530" s="90">
        <v>39804</v>
      </c>
      <c r="F530" s="316"/>
      <c r="G530" s="98" t="s">
        <v>2009</v>
      </c>
      <c r="H530" s="73" t="s">
        <v>2078</v>
      </c>
      <c r="I530" s="30"/>
      <c r="J530" s="30"/>
      <c r="K530" s="30"/>
    </row>
    <row r="531" spans="1:11" s="21" customFormat="1" ht="94.5">
      <c r="A531" s="91">
        <v>15</v>
      </c>
      <c r="B531" s="67" t="s">
        <v>2568</v>
      </c>
      <c r="C531" s="104">
        <v>51357</v>
      </c>
      <c r="D531" s="104">
        <v>0</v>
      </c>
      <c r="E531" s="90">
        <v>39804</v>
      </c>
      <c r="F531" s="316"/>
      <c r="G531" s="98" t="s">
        <v>2009</v>
      </c>
      <c r="H531" s="73" t="s">
        <v>2078</v>
      </c>
      <c r="I531" s="30"/>
      <c r="J531" s="30"/>
      <c r="K531" s="30"/>
    </row>
    <row r="532" spans="1:11" s="21" customFormat="1" ht="94.5">
      <c r="A532" s="91">
        <v>16</v>
      </c>
      <c r="B532" s="67" t="s">
        <v>2569</v>
      </c>
      <c r="C532" s="104">
        <v>6572</v>
      </c>
      <c r="D532" s="104">
        <v>0</v>
      </c>
      <c r="E532" s="90">
        <v>39804</v>
      </c>
      <c r="F532" s="316"/>
      <c r="G532" s="98" t="s">
        <v>2009</v>
      </c>
      <c r="H532" s="73" t="s">
        <v>2078</v>
      </c>
      <c r="I532" s="30"/>
      <c r="J532" s="30"/>
      <c r="K532" s="30"/>
    </row>
    <row r="533" spans="1:11" s="21" customFormat="1" ht="94.5">
      <c r="A533" s="91">
        <v>17</v>
      </c>
      <c r="B533" s="67" t="s">
        <v>2573</v>
      </c>
      <c r="C533" s="104">
        <v>7706</v>
      </c>
      <c r="D533" s="104">
        <v>0</v>
      </c>
      <c r="E533" s="90">
        <v>39804</v>
      </c>
      <c r="F533" s="316"/>
      <c r="G533" s="98" t="s">
        <v>2009</v>
      </c>
      <c r="H533" s="73" t="s">
        <v>2078</v>
      </c>
      <c r="I533" s="30"/>
      <c r="J533" s="30"/>
      <c r="K533" s="30"/>
    </row>
    <row r="534" spans="1:11" s="21" customFormat="1" ht="94.5">
      <c r="A534" s="91">
        <v>18</v>
      </c>
      <c r="B534" s="67" t="s">
        <v>2571</v>
      </c>
      <c r="C534" s="104">
        <v>3604</v>
      </c>
      <c r="D534" s="104">
        <v>0</v>
      </c>
      <c r="E534" s="90">
        <v>39804</v>
      </c>
      <c r="F534" s="316"/>
      <c r="G534" s="98" t="s">
        <v>2009</v>
      </c>
      <c r="H534" s="73" t="s">
        <v>2078</v>
      </c>
      <c r="I534" s="30"/>
      <c r="J534" s="30"/>
      <c r="K534" s="30"/>
    </row>
    <row r="535" spans="1:11" s="21" customFormat="1" ht="94.5">
      <c r="A535" s="91">
        <v>19</v>
      </c>
      <c r="B535" s="67" t="s">
        <v>2588</v>
      </c>
      <c r="C535" s="104">
        <v>5883</v>
      </c>
      <c r="D535" s="104">
        <v>0</v>
      </c>
      <c r="E535" s="90">
        <v>39804</v>
      </c>
      <c r="F535" s="316"/>
      <c r="G535" s="98" t="s">
        <v>2009</v>
      </c>
      <c r="H535" s="73" t="s">
        <v>2078</v>
      </c>
      <c r="I535" s="30"/>
      <c r="J535" s="30"/>
      <c r="K535" s="30"/>
    </row>
    <row r="536" spans="1:11" s="21" customFormat="1" ht="94.5">
      <c r="A536" s="91">
        <v>20</v>
      </c>
      <c r="B536" s="67" t="s">
        <v>2575</v>
      </c>
      <c r="C536" s="104">
        <v>12660</v>
      </c>
      <c r="D536" s="104">
        <v>0</v>
      </c>
      <c r="E536" s="90">
        <v>39807</v>
      </c>
      <c r="F536" s="316"/>
      <c r="G536" s="98" t="s">
        <v>2009</v>
      </c>
      <c r="H536" s="73" t="s">
        <v>2078</v>
      </c>
      <c r="I536" s="30"/>
      <c r="J536" s="30"/>
      <c r="K536" s="30"/>
    </row>
    <row r="537" spans="1:11" s="21" customFormat="1" ht="94.5">
      <c r="A537" s="91">
        <v>21</v>
      </c>
      <c r="B537" s="67" t="s">
        <v>2570</v>
      </c>
      <c r="C537" s="104">
        <v>5000</v>
      </c>
      <c r="D537" s="104">
        <v>0</v>
      </c>
      <c r="E537" s="90">
        <v>39814</v>
      </c>
      <c r="F537" s="316"/>
      <c r="G537" s="98" t="s">
        <v>2009</v>
      </c>
      <c r="H537" s="73" t="s">
        <v>2078</v>
      </c>
      <c r="I537" s="30"/>
      <c r="J537" s="30"/>
      <c r="K537" s="30"/>
    </row>
    <row r="538" spans="1:11" s="21" customFormat="1" ht="94.5">
      <c r="A538" s="91">
        <v>22</v>
      </c>
      <c r="B538" s="67" t="s">
        <v>2572</v>
      </c>
      <c r="C538" s="104">
        <v>3500</v>
      </c>
      <c r="D538" s="104">
        <v>0</v>
      </c>
      <c r="E538" s="90">
        <v>39814</v>
      </c>
      <c r="F538" s="316"/>
      <c r="G538" s="98" t="s">
        <v>2009</v>
      </c>
      <c r="H538" s="73" t="s">
        <v>2078</v>
      </c>
      <c r="I538" s="30"/>
      <c r="J538" s="30"/>
      <c r="K538" s="30"/>
    </row>
    <row r="539" spans="1:11" s="21" customFormat="1" ht="94.5">
      <c r="A539" s="91">
        <v>23</v>
      </c>
      <c r="B539" s="67" t="s">
        <v>2586</v>
      </c>
      <c r="C539" s="104">
        <v>9142</v>
      </c>
      <c r="D539" s="104">
        <v>0</v>
      </c>
      <c r="E539" s="90">
        <v>39904</v>
      </c>
      <c r="F539" s="316"/>
      <c r="G539" s="98" t="s">
        <v>2009</v>
      </c>
      <c r="H539" s="73" t="s">
        <v>2078</v>
      </c>
      <c r="I539" s="30"/>
      <c r="J539" s="30"/>
      <c r="K539" s="30"/>
    </row>
    <row r="540" spans="1:11" s="21" customFormat="1" ht="94.5">
      <c r="A540" s="91">
        <v>24</v>
      </c>
      <c r="B540" s="67" t="s">
        <v>2578</v>
      </c>
      <c r="C540" s="104">
        <v>7250</v>
      </c>
      <c r="D540" s="104">
        <v>0</v>
      </c>
      <c r="E540" s="90">
        <v>39965</v>
      </c>
      <c r="F540" s="316"/>
      <c r="G540" s="98" t="s">
        <v>2009</v>
      </c>
      <c r="H540" s="73" t="s">
        <v>2078</v>
      </c>
      <c r="I540" s="30"/>
      <c r="J540" s="30"/>
      <c r="K540" s="30"/>
    </row>
    <row r="541" spans="1:11" s="21" customFormat="1" ht="94.5">
      <c r="A541" s="91">
        <v>25</v>
      </c>
      <c r="B541" s="86" t="s">
        <v>2587</v>
      </c>
      <c r="C541" s="104">
        <v>3237.3</v>
      </c>
      <c r="D541" s="104">
        <v>0</v>
      </c>
      <c r="E541" s="90">
        <v>41243</v>
      </c>
      <c r="F541" s="316"/>
      <c r="G541" s="98" t="s">
        <v>2009</v>
      </c>
      <c r="H541" s="73" t="s">
        <v>2078</v>
      </c>
      <c r="I541" s="30"/>
      <c r="J541" s="30"/>
      <c r="K541" s="30"/>
    </row>
    <row r="542" spans="1:11" s="3" customFormat="1" ht="111" customHeight="1">
      <c r="A542" s="91">
        <v>26</v>
      </c>
      <c r="B542" s="95" t="s">
        <v>1792</v>
      </c>
      <c r="C542" s="123">
        <v>5000</v>
      </c>
      <c r="D542" s="104">
        <v>0</v>
      </c>
      <c r="E542" s="122" t="s">
        <v>1793</v>
      </c>
      <c r="F542" s="316"/>
      <c r="G542" s="98" t="s">
        <v>2009</v>
      </c>
      <c r="H542" s="73" t="s">
        <v>2078</v>
      </c>
      <c r="I542" s="30"/>
      <c r="J542" s="30"/>
      <c r="K542" s="30"/>
    </row>
    <row r="543" spans="1:11" s="21" customFormat="1" ht="105" customHeight="1">
      <c r="A543" s="91">
        <v>27</v>
      </c>
      <c r="B543" s="95" t="s">
        <v>1798</v>
      </c>
      <c r="C543" s="123">
        <v>5500</v>
      </c>
      <c r="D543" s="137">
        <v>0</v>
      </c>
      <c r="E543" s="122" t="s">
        <v>1799</v>
      </c>
      <c r="F543" s="316"/>
      <c r="G543" s="98" t="s">
        <v>2009</v>
      </c>
      <c r="H543" s="73" t="s">
        <v>2078</v>
      </c>
      <c r="I543" s="30"/>
      <c r="J543" s="30"/>
      <c r="K543" s="30"/>
    </row>
    <row r="544" spans="1:11" s="21" customFormat="1" ht="99" customHeight="1">
      <c r="A544" s="91">
        <v>28</v>
      </c>
      <c r="B544" s="95" t="s">
        <v>1800</v>
      </c>
      <c r="C544" s="123">
        <v>5620</v>
      </c>
      <c r="D544" s="137">
        <v>0</v>
      </c>
      <c r="E544" s="122" t="s">
        <v>1799</v>
      </c>
      <c r="F544" s="316"/>
      <c r="G544" s="98" t="s">
        <v>2009</v>
      </c>
      <c r="H544" s="73" t="s">
        <v>2078</v>
      </c>
      <c r="I544" s="30"/>
      <c r="J544" s="30"/>
      <c r="K544" s="30"/>
    </row>
    <row r="545" spans="1:11" s="21" customFormat="1" ht="105.75" customHeight="1">
      <c r="A545" s="91">
        <v>29</v>
      </c>
      <c r="B545" s="95" t="s">
        <v>1801</v>
      </c>
      <c r="C545" s="123">
        <v>9850</v>
      </c>
      <c r="D545" s="137">
        <v>0</v>
      </c>
      <c r="E545" s="122" t="s">
        <v>2</v>
      </c>
      <c r="F545" s="316"/>
      <c r="G545" s="98" t="s">
        <v>2009</v>
      </c>
      <c r="H545" s="73" t="s">
        <v>2078</v>
      </c>
      <c r="I545" s="30"/>
      <c r="J545" s="30"/>
      <c r="K545" s="30"/>
    </row>
    <row r="546" spans="1:11" s="21" customFormat="1" ht="101.25" customHeight="1">
      <c r="A546" s="91">
        <v>30</v>
      </c>
      <c r="B546" s="117" t="s">
        <v>1802</v>
      </c>
      <c r="C546" s="123">
        <v>6300</v>
      </c>
      <c r="D546" s="137">
        <v>0</v>
      </c>
      <c r="E546" s="122" t="s">
        <v>1145</v>
      </c>
      <c r="F546" s="316"/>
      <c r="G546" s="98" t="s">
        <v>2009</v>
      </c>
      <c r="H546" s="73" t="s">
        <v>2078</v>
      </c>
      <c r="I546" s="30"/>
      <c r="J546" s="30"/>
      <c r="K546" s="30"/>
    </row>
    <row r="547" spans="1:11" s="21" customFormat="1" ht="100.5" customHeight="1">
      <c r="A547" s="91">
        <v>31</v>
      </c>
      <c r="B547" s="95" t="s">
        <v>2220</v>
      </c>
      <c r="C547" s="123">
        <v>3750</v>
      </c>
      <c r="D547" s="104">
        <v>0</v>
      </c>
      <c r="E547" s="122" t="s">
        <v>2221</v>
      </c>
      <c r="F547" s="92"/>
      <c r="G547" s="98" t="s">
        <v>2009</v>
      </c>
      <c r="H547" s="73" t="s">
        <v>2078</v>
      </c>
      <c r="I547" s="30"/>
      <c r="J547" s="30"/>
      <c r="K547" s="30"/>
    </row>
    <row r="548" spans="1:11" s="21" customFormat="1" ht="105.75" customHeight="1">
      <c r="A548" s="91">
        <v>32</v>
      </c>
      <c r="B548" s="95" t="s">
        <v>2589</v>
      </c>
      <c r="C548" s="123">
        <v>53800</v>
      </c>
      <c r="D548" s="123">
        <v>37659.94</v>
      </c>
      <c r="E548" s="90">
        <v>42347</v>
      </c>
      <c r="F548" s="316"/>
      <c r="G548" s="98" t="s">
        <v>2009</v>
      </c>
      <c r="H548" s="73" t="s">
        <v>2078</v>
      </c>
      <c r="I548" s="30"/>
      <c r="J548" s="30"/>
      <c r="K548" s="30"/>
    </row>
    <row r="549" spans="1:11" s="21" customFormat="1" ht="108" customHeight="1">
      <c r="A549" s="91">
        <v>33</v>
      </c>
      <c r="B549" s="95" t="s">
        <v>2222</v>
      </c>
      <c r="C549" s="123">
        <v>5000</v>
      </c>
      <c r="D549" s="104">
        <v>0</v>
      </c>
      <c r="E549" s="90">
        <v>42605</v>
      </c>
      <c r="F549" s="316"/>
      <c r="G549" s="98" t="s">
        <v>2009</v>
      </c>
      <c r="H549" s="73" t="s">
        <v>2078</v>
      </c>
      <c r="I549" s="30"/>
      <c r="J549" s="30"/>
      <c r="K549" s="30"/>
    </row>
    <row r="550" spans="1:11" s="21" customFormat="1" ht="105.75" customHeight="1">
      <c r="A550" s="91">
        <v>34</v>
      </c>
      <c r="B550" s="95" t="s">
        <v>2223</v>
      </c>
      <c r="C550" s="123">
        <v>5000</v>
      </c>
      <c r="D550" s="104">
        <v>0</v>
      </c>
      <c r="E550" s="90">
        <v>42605</v>
      </c>
      <c r="F550" s="316"/>
      <c r="G550" s="98" t="s">
        <v>2009</v>
      </c>
      <c r="H550" s="73" t="s">
        <v>2078</v>
      </c>
      <c r="I550" s="30"/>
      <c r="J550" s="30"/>
      <c r="K550" s="30"/>
    </row>
    <row r="551" spans="1:11" s="21" customFormat="1" ht="99" customHeight="1">
      <c r="A551" s="91">
        <v>35</v>
      </c>
      <c r="B551" s="95" t="s">
        <v>2224</v>
      </c>
      <c r="C551" s="123">
        <v>5000</v>
      </c>
      <c r="D551" s="104">
        <v>0</v>
      </c>
      <c r="E551" s="90">
        <v>42605</v>
      </c>
      <c r="F551" s="316"/>
      <c r="G551" s="98" t="s">
        <v>2009</v>
      </c>
      <c r="H551" s="73" t="s">
        <v>2078</v>
      </c>
      <c r="I551" s="30"/>
      <c r="J551" s="30"/>
      <c r="K551" s="30"/>
    </row>
    <row r="552" spans="1:11" s="21" customFormat="1" ht="98.25" customHeight="1">
      <c r="A552" s="91">
        <v>36</v>
      </c>
      <c r="B552" s="95" t="s">
        <v>2225</v>
      </c>
      <c r="C552" s="123">
        <v>5000</v>
      </c>
      <c r="D552" s="104">
        <v>0</v>
      </c>
      <c r="E552" s="90">
        <v>42605</v>
      </c>
      <c r="F552" s="316"/>
      <c r="G552" s="98" t="s">
        <v>2009</v>
      </c>
      <c r="H552" s="73" t="s">
        <v>2078</v>
      </c>
      <c r="I552" s="30"/>
      <c r="J552" s="30"/>
      <c r="K552" s="30"/>
    </row>
    <row r="553" spans="1:11" s="21" customFormat="1" ht="111.75" customHeight="1">
      <c r="A553" s="91">
        <v>37</v>
      </c>
      <c r="B553" s="95" t="s">
        <v>2226</v>
      </c>
      <c r="C553" s="123">
        <v>5000</v>
      </c>
      <c r="D553" s="104">
        <v>0</v>
      </c>
      <c r="E553" s="90">
        <v>42605</v>
      </c>
      <c r="F553" s="316"/>
      <c r="G553" s="98" t="s">
        <v>2009</v>
      </c>
      <c r="H553" s="73" t="s">
        <v>2078</v>
      </c>
      <c r="I553" s="30"/>
      <c r="J553" s="30"/>
      <c r="K553" s="30"/>
    </row>
    <row r="554" spans="1:11" s="21" customFormat="1" ht="114" customHeight="1">
      <c r="A554" s="91">
        <v>38</v>
      </c>
      <c r="B554" s="95" t="s">
        <v>2227</v>
      </c>
      <c r="C554" s="123">
        <v>5500</v>
      </c>
      <c r="D554" s="104">
        <v>0</v>
      </c>
      <c r="E554" s="90">
        <v>42605</v>
      </c>
      <c r="F554" s="316"/>
      <c r="G554" s="98" t="s">
        <v>2009</v>
      </c>
      <c r="H554" s="73" t="s">
        <v>2078</v>
      </c>
      <c r="I554" s="30"/>
      <c r="J554" s="30"/>
      <c r="K554" s="30"/>
    </row>
    <row r="555" spans="1:11" s="21" customFormat="1" ht="122.25" customHeight="1">
      <c r="A555" s="91">
        <v>39</v>
      </c>
      <c r="B555" s="95" t="s">
        <v>2228</v>
      </c>
      <c r="C555" s="123">
        <v>5500</v>
      </c>
      <c r="D555" s="104">
        <v>0</v>
      </c>
      <c r="E555" s="90">
        <v>42605</v>
      </c>
      <c r="F555" s="316"/>
      <c r="G555" s="98" t="s">
        <v>2009</v>
      </c>
      <c r="H555" s="73" t="s">
        <v>2078</v>
      </c>
      <c r="I555" s="30"/>
      <c r="J555" s="30"/>
      <c r="K555" s="30"/>
    </row>
    <row r="556" spans="1:11" s="21" customFormat="1" ht="135.75" customHeight="1">
      <c r="A556" s="91">
        <v>40</v>
      </c>
      <c r="B556" s="95" t="s">
        <v>2229</v>
      </c>
      <c r="C556" s="123">
        <v>5500</v>
      </c>
      <c r="D556" s="104">
        <v>0</v>
      </c>
      <c r="E556" s="90">
        <v>42605</v>
      </c>
      <c r="F556" s="316"/>
      <c r="G556" s="98" t="s">
        <v>2009</v>
      </c>
      <c r="H556" s="73" t="s">
        <v>2078</v>
      </c>
      <c r="I556" s="30"/>
      <c r="J556" s="30"/>
      <c r="K556" s="30"/>
    </row>
    <row r="557" spans="1:11" s="21" customFormat="1" ht="126.75" customHeight="1">
      <c r="A557" s="91">
        <v>41</v>
      </c>
      <c r="B557" s="95" t="s">
        <v>2230</v>
      </c>
      <c r="C557" s="123">
        <v>6000</v>
      </c>
      <c r="D557" s="104">
        <v>0</v>
      </c>
      <c r="E557" s="90">
        <v>42605</v>
      </c>
      <c r="F557" s="316"/>
      <c r="G557" s="98" t="s">
        <v>2009</v>
      </c>
      <c r="H557" s="73" t="s">
        <v>2078</v>
      </c>
      <c r="I557" s="30"/>
      <c r="J557" s="30"/>
      <c r="K557" s="30"/>
    </row>
    <row r="558" spans="1:11" s="21" customFormat="1" ht="123.75" customHeight="1">
      <c r="A558" s="91">
        <v>42</v>
      </c>
      <c r="B558" s="95" t="s">
        <v>2231</v>
      </c>
      <c r="C558" s="123">
        <v>8000</v>
      </c>
      <c r="D558" s="104">
        <v>0</v>
      </c>
      <c r="E558" s="90">
        <v>42605</v>
      </c>
      <c r="F558" s="316"/>
      <c r="G558" s="98" t="s">
        <v>2009</v>
      </c>
      <c r="H558" s="73" t="s">
        <v>2078</v>
      </c>
      <c r="I558" s="30"/>
      <c r="J558" s="30"/>
      <c r="K558" s="30"/>
    </row>
    <row r="559" spans="1:11" s="21" customFormat="1" ht="117.75" customHeight="1">
      <c r="A559" s="91">
        <v>43</v>
      </c>
      <c r="B559" s="95" t="s">
        <v>2232</v>
      </c>
      <c r="C559" s="123">
        <v>8000</v>
      </c>
      <c r="D559" s="104">
        <v>0</v>
      </c>
      <c r="E559" s="90">
        <v>42605</v>
      </c>
      <c r="F559" s="316"/>
      <c r="G559" s="98" t="s">
        <v>2009</v>
      </c>
      <c r="H559" s="73" t="s">
        <v>2078</v>
      </c>
      <c r="I559" s="30"/>
      <c r="J559" s="30"/>
      <c r="K559" s="30"/>
    </row>
    <row r="560" spans="1:11" s="21" customFormat="1" ht="108" customHeight="1">
      <c r="A560" s="91">
        <v>44</v>
      </c>
      <c r="B560" s="95" t="s">
        <v>2233</v>
      </c>
      <c r="C560" s="123">
        <v>8000</v>
      </c>
      <c r="D560" s="104">
        <v>0</v>
      </c>
      <c r="E560" s="90">
        <v>42605</v>
      </c>
      <c r="F560" s="316"/>
      <c r="G560" s="98" t="s">
        <v>2009</v>
      </c>
      <c r="H560" s="73" t="s">
        <v>2078</v>
      </c>
      <c r="I560" s="30"/>
      <c r="J560" s="30"/>
      <c r="K560" s="30"/>
    </row>
    <row r="561" spans="1:11" s="21" customFormat="1" ht="114.75" customHeight="1">
      <c r="A561" s="91">
        <v>45</v>
      </c>
      <c r="B561" s="95" t="s">
        <v>2234</v>
      </c>
      <c r="C561" s="123">
        <v>8000</v>
      </c>
      <c r="D561" s="104">
        <v>0</v>
      </c>
      <c r="E561" s="90">
        <v>42605</v>
      </c>
      <c r="F561" s="316"/>
      <c r="G561" s="98" t="s">
        <v>2009</v>
      </c>
      <c r="H561" s="73" t="s">
        <v>2078</v>
      </c>
      <c r="I561" s="30"/>
      <c r="J561" s="30"/>
      <c r="K561" s="30"/>
    </row>
    <row r="562" spans="1:11" s="21" customFormat="1" ht="113.25" customHeight="1">
      <c r="A562" s="91">
        <v>46</v>
      </c>
      <c r="B562" s="95" t="s">
        <v>2235</v>
      </c>
      <c r="C562" s="123">
        <v>5000</v>
      </c>
      <c r="D562" s="104">
        <v>0</v>
      </c>
      <c r="E562" s="90">
        <v>42605</v>
      </c>
      <c r="F562" s="316"/>
      <c r="G562" s="98" t="s">
        <v>2009</v>
      </c>
      <c r="H562" s="73" t="s">
        <v>2078</v>
      </c>
      <c r="I562" s="30"/>
      <c r="J562" s="30"/>
      <c r="K562" s="30"/>
    </row>
    <row r="563" spans="1:11" s="21" customFormat="1" ht="103.5" customHeight="1">
      <c r="A563" s="91">
        <v>47</v>
      </c>
      <c r="B563" s="95" t="s">
        <v>2236</v>
      </c>
      <c r="C563" s="123">
        <v>5000</v>
      </c>
      <c r="D563" s="104">
        <v>0</v>
      </c>
      <c r="E563" s="90">
        <v>42605</v>
      </c>
      <c r="F563" s="316"/>
      <c r="G563" s="98" t="s">
        <v>2009</v>
      </c>
      <c r="H563" s="73" t="s">
        <v>2078</v>
      </c>
      <c r="I563" s="30"/>
      <c r="J563" s="30"/>
      <c r="K563" s="30"/>
    </row>
    <row r="564" spans="1:11" s="21" customFormat="1" ht="122.25" customHeight="1">
      <c r="A564" s="91">
        <v>48</v>
      </c>
      <c r="B564" s="95" t="s">
        <v>2237</v>
      </c>
      <c r="C564" s="123">
        <v>5000</v>
      </c>
      <c r="D564" s="104">
        <v>0</v>
      </c>
      <c r="E564" s="90">
        <v>42605</v>
      </c>
      <c r="F564" s="316"/>
      <c r="G564" s="98" t="s">
        <v>2009</v>
      </c>
      <c r="H564" s="73" t="s">
        <v>2078</v>
      </c>
      <c r="I564" s="30"/>
      <c r="J564" s="30"/>
      <c r="K564" s="30"/>
    </row>
    <row r="565" spans="1:11" s="21" customFormat="1" ht="115.5" customHeight="1">
      <c r="A565" s="91">
        <v>49</v>
      </c>
      <c r="B565" s="95" t="s">
        <v>2238</v>
      </c>
      <c r="C565" s="123">
        <v>5000</v>
      </c>
      <c r="D565" s="104">
        <v>0</v>
      </c>
      <c r="E565" s="90">
        <v>42605</v>
      </c>
      <c r="F565" s="316"/>
      <c r="G565" s="98" t="s">
        <v>2009</v>
      </c>
      <c r="H565" s="73" t="s">
        <v>2078</v>
      </c>
      <c r="I565" s="30"/>
      <c r="J565" s="30"/>
      <c r="K565" s="30"/>
    </row>
    <row r="566" spans="1:11" s="21" customFormat="1" ht="106.5" customHeight="1">
      <c r="A566" s="91">
        <v>50</v>
      </c>
      <c r="B566" s="95" t="s">
        <v>2239</v>
      </c>
      <c r="C566" s="123">
        <v>4000</v>
      </c>
      <c r="D566" s="104">
        <v>0</v>
      </c>
      <c r="E566" s="90">
        <v>42605</v>
      </c>
      <c r="F566" s="316"/>
      <c r="G566" s="98" t="s">
        <v>2009</v>
      </c>
      <c r="H566" s="73" t="s">
        <v>2078</v>
      </c>
      <c r="I566" s="30"/>
      <c r="J566" s="30"/>
      <c r="K566" s="30"/>
    </row>
    <row r="567" spans="1:11" s="21" customFormat="1" ht="106.5" customHeight="1">
      <c r="A567" s="91">
        <v>51</v>
      </c>
      <c r="B567" s="95" t="s">
        <v>2240</v>
      </c>
      <c r="C567" s="123">
        <v>4000</v>
      </c>
      <c r="D567" s="104">
        <v>0</v>
      </c>
      <c r="E567" s="90">
        <v>42605</v>
      </c>
      <c r="F567" s="316"/>
      <c r="G567" s="98" t="s">
        <v>2009</v>
      </c>
      <c r="H567" s="73" t="s">
        <v>2078</v>
      </c>
      <c r="I567" s="30"/>
      <c r="J567" s="30"/>
      <c r="K567" s="30"/>
    </row>
    <row r="568" spans="1:11" s="21" customFormat="1" ht="118.5" customHeight="1">
      <c r="A568" s="91">
        <v>52</v>
      </c>
      <c r="B568" s="95" t="s">
        <v>2241</v>
      </c>
      <c r="C568" s="123">
        <v>6000</v>
      </c>
      <c r="D568" s="104">
        <v>0</v>
      </c>
      <c r="E568" s="90">
        <v>42605</v>
      </c>
      <c r="F568" s="316"/>
      <c r="G568" s="98" t="s">
        <v>2009</v>
      </c>
      <c r="H568" s="73" t="s">
        <v>2078</v>
      </c>
      <c r="I568" s="30"/>
      <c r="J568" s="30"/>
      <c r="K568" s="30"/>
    </row>
    <row r="569" spans="1:11" s="21" customFormat="1" ht="118.5" customHeight="1">
      <c r="A569" s="91">
        <v>53</v>
      </c>
      <c r="B569" s="95" t="s">
        <v>1803</v>
      </c>
      <c r="C569" s="123">
        <v>5500</v>
      </c>
      <c r="D569" s="104">
        <v>0</v>
      </c>
      <c r="E569" s="122" t="s">
        <v>1804</v>
      </c>
      <c r="F569" s="316"/>
      <c r="G569" s="98" t="s">
        <v>2009</v>
      </c>
      <c r="H569" s="73" t="s">
        <v>2078</v>
      </c>
      <c r="I569" s="30"/>
      <c r="J569" s="30"/>
      <c r="K569" s="30"/>
    </row>
    <row r="570" spans="1:11" s="21" customFormat="1" ht="117.75" customHeight="1">
      <c r="A570" s="91">
        <v>54</v>
      </c>
      <c r="B570" s="95" t="s">
        <v>2241</v>
      </c>
      <c r="C570" s="123">
        <v>6000</v>
      </c>
      <c r="D570" s="104">
        <v>0</v>
      </c>
      <c r="E570" s="122" t="s">
        <v>1804</v>
      </c>
      <c r="F570" s="316"/>
      <c r="G570" s="98" t="s">
        <v>2009</v>
      </c>
      <c r="H570" s="73" t="s">
        <v>2078</v>
      </c>
      <c r="I570" s="30"/>
      <c r="J570" s="30"/>
      <c r="K570" s="30"/>
    </row>
    <row r="571" spans="1:11" s="21" customFormat="1" ht="113.25" customHeight="1">
      <c r="A571" s="91">
        <v>55</v>
      </c>
      <c r="B571" s="95" t="s">
        <v>2242</v>
      </c>
      <c r="C571" s="123">
        <v>24350</v>
      </c>
      <c r="D571" s="104">
        <v>0</v>
      </c>
      <c r="E571" s="122" t="s">
        <v>2243</v>
      </c>
      <c r="F571" s="316"/>
      <c r="G571" s="98" t="s">
        <v>2009</v>
      </c>
      <c r="H571" s="73" t="s">
        <v>2078</v>
      </c>
      <c r="I571" s="30"/>
      <c r="J571" s="30"/>
      <c r="K571" s="30"/>
    </row>
    <row r="572" spans="1:11" s="21" customFormat="1" ht="120" customHeight="1">
      <c r="A572" s="91">
        <v>56</v>
      </c>
      <c r="B572" s="95" t="s">
        <v>2244</v>
      </c>
      <c r="C572" s="123">
        <v>24350</v>
      </c>
      <c r="D572" s="104">
        <v>0</v>
      </c>
      <c r="E572" s="122" t="s">
        <v>2243</v>
      </c>
      <c r="F572" s="316"/>
      <c r="G572" s="98" t="s">
        <v>2009</v>
      </c>
      <c r="H572" s="73" t="s">
        <v>2078</v>
      </c>
      <c r="I572" s="30"/>
      <c r="J572" s="30"/>
      <c r="K572" s="30"/>
    </row>
    <row r="573" spans="1:11" s="21" customFormat="1" ht="120" customHeight="1">
      <c r="A573" s="91">
        <v>57</v>
      </c>
      <c r="B573" s="95" t="s">
        <v>2245</v>
      </c>
      <c r="C573" s="123">
        <v>24350</v>
      </c>
      <c r="D573" s="104">
        <v>0</v>
      </c>
      <c r="E573" s="122" t="s">
        <v>2243</v>
      </c>
      <c r="F573" s="316"/>
      <c r="G573" s="98" t="s">
        <v>2009</v>
      </c>
      <c r="H573" s="73" t="s">
        <v>2078</v>
      </c>
      <c r="I573" s="30"/>
      <c r="J573" s="30"/>
      <c r="K573" s="30"/>
    </row>
    <row r="574" spans="1:11" s="21" customFormat="1" ht="111.75" customHeight="1">
      <c r="A574" s="91">
        <v>58</v>
      </c>
      <c r="B574" s="95" t="s">
        <v>2246</v>
      </c>
      <c r="C574" s="123">
        <v>24350</v>
      </c>
      <c r="D574" s="104">
        <v>0</v>
      </c>
      <c r="E574" s="122" t="s">
        <v>2243</v>
      </c>
      <c r="F574" s="316"/>
      <c r="G574" s="98" t="s">
        <v>2009</v>
      </c>
      <c r="H574" s="73" t="s">
        <v>2078</v>
      </c>
      <c r="I574" s="30"/>
      <c r="J574" s="30"/>
      <c r="K574" s="30"/>
    </row>
    <row r="575" spans="1:11" s="21" customFormat="1" ht="112.5" customHeight="1">
      <c r="A575" s="91">
        <v>59</v>
      </c>
      <c r="B575" s="95" t="s">
        <v>2247</v>
      </c>
      <c r="C575" s="123">
        <v>24350</v>
      </c>
      <c r="D575" s="104">
        <v>0</v>
      </c>
      <c r="E575" s="122" t="s">
        <v>2243</v>
      </c>
      <c r="F575" s="316"/>
      <c r="G575" s="98" t="s">
        <v>2009</v>
      </c>
      <c r="H575" s="73" t="s">
        <v>2078</v>
      </c>
      <c r="I575" s="30"/>
      <c r="J575" s="30"/>
      <c r="K575" s="30"/>
    </row>
    <row r="576" spans="1:11" s="21" customFormat="1" ht="107.25" customHeight="1">
      <c r="A576" s="91">
        <v>60</v>
      </c>
      <c r="B576" s="95" t="s">
        <v>2248</v>
      </c>
      <c r="C576" s="123">
        <v>24350</v>
      </c>
      <c r="D576" s="104">
        <v>0</v>
      </c>
      <c r="E576" s="122" t="s">
        <v>2243</v>
      </c>
      <c r="F576" s="316"/>
      <c r="G576" s="98" t="s">
        <v>2009</v>
      </c>
      <c r="H576" s="73" t="s">
        <v>2078</v>
      </c>
      <c r="I576" s="30"/>
      <c r="J576" s="30"/>
      <c r="K576" s="30"/>
    </row>
    <row r="577" spans="1:11" s="21" customFormat="1" ht="105" customHeight="1">
      <c r="A577" s="91">
        <v>61</v>
      </c>
      <c r="B577" s="95" t="s">
        <v>2249</v>
      </c>
      <c r="C577" s="123">
        <v>24350</v>
      </c>
      <c r="D577" s="104">
        <v>0</v>
      </c>
      <c r="E577" s="122" t="s">
        <v>2243</v>
      </c>
      <c r="F577" s="316"/>
      <c r="G577" s="98" t="s">
        <v>2009</v>
      </c>
      <c r="H577" s="73" t="s">
        <v>2078</v>
      </c>
      <c r="I577" s="30"/>
      <c r="J577" s="30"/>
      <c r="K577" s="30"/>
    </row>
    <row r="578" spans="1:11" s="21" customFormat="1" ht="108" customHeight="1">
      <c r="A578" s="91">
        <v>62</v>
      </c>
      <c r="B578" s="95" t="s">
        <v>2250</v>
      </c>
      <c r="C578" s="123">
        <v>24350</v>
      </c>
      <c r="D578" s="104">
        <v>0</v>
      </c>
      <c r="E578" s="122" t="s">
        <v>2243</v>
      </c>
      <c r="F578" s="316"/>
      <c r="G578" s="98" t="s">
        <v>2009</v>
      </c>
      <c r="H578" s="73" t="s">
        <v>2078</v>
      </c>
      <c r="I578" s="30"/>
      <c r="J578" s="30"/>
      <c r="K578" s="30"/>
    </row>
    <row r="579" spans="1:11" s="21" customFormat="1" ht="103.5" customHeight="1">
      <c r="A579" s="91">
        <v>63</v>
      </c>
      <c r="B579" s="95" t="s">
        <v>2251</v>
      </c>
      <c r="C579" s="123">
        <v>24350</v>
      </c>
      <c r="D579" s="104">
        <v>0</v>
      </c>
      <c r="E579" s="122" t="s">
        <v>2243</v>
      </c>
      <c r="F579" s="316"/>
      <c r="G579" s="98" t="s">
        <v>2009</v>
      </c>
      <c r="H579" s="73" t="s">
        <v>2078</v>
      </c>
      <c r="I579" s="30"/>
      <c r="J579" s="30"/>
      <c r="K579" s="30"/>
    </row>
    <row r="580" spans="1:11" s="21" customFormat="1" ht="106.5" customHeight="1">
      <c r="A580" s="91">
        <v>64</v>
      </c>
      <c r="B580" s="95" t="s">
        <v>2252</v>
      </c>
      <c r="C580" s="123">
        <v>24350</v>
      </c>
      <c r="D580" s="104">
        <v>0</v>
      </c>
      <c r="E580" s="122" t="s">
        <v>2243</v>
      </c>
      <c r="F580" s="316"/>
      <c r="G580" s="98" t="s">
        <v>2009</v>
      </c>
      <c r="H580" s="73" t="s">
        <v>2078</v>
      </c>
      <c r="I580" s="30"/>
      <c r="J580" s="30"/>
      <c r="K580" s="30"/>
    </row>
    <row r="581" spans="1:11" s="21" customFormat="1" ht="110.25" customHeight="1">
      <c r="A581" s="91">
        <v>65</v>
      </c>
      <c r="B581" s="95" t="s">
        <v>2253</v>
      </c>
      <c r="C581" s="123">
        <v>3850</v>
      </c>
      <c r="D581" s="104">
        <v>0</v>
      </c>
      <c r="E581" s="122" t="s">
        <v>2243</v>
      </c>
      <c r="F581" s="316"/>
      <c r="G581" s="98" t="s">
        <v>2009</v>
      </c>
      <c r="H581" s="73" t="s">
        <v>2078</v>
      </c>
      <c r="I581" s="30"/>
      <c r="J581" s="30"/>
      <c r="K581" s="30"/>
    </row>
    <row r="582" spans="1:11" s="21" customFormat="1" ht="106.5" customHeight="1">
      <c r="A582" s="91">
        <v>66</v>
      </c>
      <c r="B582" s="95" t="s">
        <v>1771</v>
      </c>
      <c r="C582" s="123">
        <v>3850</v>
      </c>
      <c r="D582" s="104">
        <v>0</v>
      </c>
      <c r="E582" s="122" t="s">
        <v>2243</v>
      </c>
      <c r="F582" s="316"/>
      <c r="G582" s="98" t="s">
        <v>2009</v>
      </c>
      <c r="H582" s="73" t="s">
        <v>2078</v>
      </c>
      <c r="I582" s="30"/>
      <c r="J582" s="30"/>
      <c r="K582" s="30"/>
    </row>
    <row r="583" spans="1:11" s="21" customFormat="1" ht="105.75" customHeight="1">
      <c r="A583" s="91">
        <v>67</v>
      </c>
      <c r="B583" s="95" t="s">
        <v>1772</v>
      </c>
      <c r="C583" s="123">
        <v>3850</v>
      </c>
      <c r="D583" s="104">
        <v>0</v>
      </c>
      <c r="E583" s="122" t="s">
        <v>2243</v>
      </c>
      <c r="F583" s="316"/>
      <c r="G583" s="98" t="s">
        <v>2009</v>
      </c>
      <c r="H583" s="73" t="s">
        <v>2078</v>
      </c>
      <c r="I583" s="30"/>
      <c r="J583" s="30"/>
      <c r="K583" s="30"/>
    </row>
    <row r="584" spans="1:11" s="21" customFormat="1" ht="105.75" customHeight="1">
      <c r="A584" s="91">
        <v>68</v>
      </c>
      <c r="B584" s="95" t="s">
        <v>1773</v>
      </c>
      <c r="C584" s="123">
        <v>3850</v>
      </c>
      <c r="D584" s="104">
        <v>0</v>
      </c>
      <c r="E584" s="122" t="s">
        <v>2243</v>
      </c>
      <c r="F584" s="316"/>
      <c r="G584" s="98" t="s">
        <v>2009</v>
      </c>
      <c r="H584" s="73" t="s">
        <v>2078</v>
      </c>
      <c r="I584" s="30"/>
      <c r="J584" s="30"/>
      <c r="K584" s="30"/>
    </row>
    <row r="585" spans="1:11" s="21" customFormat="1" ht="104.25" customHeight="1">
      <c r="A585" s="91">
        <v>69</v>
      </c>
      <c r="B585" s="95" t="s">
        <v>1774</v>
      </c>
      <c r="C585" s="123">
        <v>3850</v>
      </c>
      <c r="D585" s="104">
        <v>0</v>
      </c>
      <c r="E585" s="122" t="s">
        <v>2243</v>
      </c>
      <c r="F585" s="316"/>
      <c r="G585" s="98" t="s">
        <v>2009</v>
      </c>
      <c r="H585" s="73" t="s">
        <v>2078</v>
      </c>
      <c r="I585" s="30"/>
      <c r="J585" s="30"/>
      <c r="K585" s="30"/>
    </row>
    <row r="586" spans="1:11" s="21" customFormat="1" ht="106.5" customHeight="1">
      <c r="A586" s="91">
        <v>70</v>
      </c>
      <c r="B586" s="95" t="s">
        <v>1775</v>
      </c>
      <c r="C586" s="123">
        <v>3850</v>
      </c>
      <c r="D586" s="104">
        <v>0</v>
      </c>
      <c r="E586" s="122" t="s">
        <v>2243</v>
      </c>
      <c r="F586" s="316"/>
      <c r="G586" s="98" t="s">
        <v>2009</v>
      </c>
      <c r="H586" s="73" t="s">
        <v>2078</v>
      </c>
      <c r="I586" s="30"/>
      <c r="J586" s="30"/>
      <c r="K586" s="30"/>
    </row>
    <row r="587" spans="1:11" s="21" customFormat="1" ht="111.75" customHeight="1">
      <c r="A587" s="91">
        <v>71</v>
      </c>
      <c r="B587" s="95" t="s">
        <v>1776</v>
      </c>
      <c r="C587" s="123">
        <v>3850</v>
      </c>
      <c r="D587" s="104">
        <v>0</v>
      </c>
      <c r="E587" s="122" t="s">
        <v>2243</v>
      </c>
      <c r="F587" s="316"/>
      <c r="G587" s="98" t="s">
        <v>2009</v>
      </c>
      <c r="H587" s="73" t="s">
        <v>2078</v>
      </c>
      <c r="I587" s="30"/>
      <c r="J587" s="30"/>
      <c r="K587" s="30"/>
    </row>
    <row r="588" spans="1:11" s="21" customFormat="1" ht="106.5" customHeight="1">
      <c r="A588" s="91">
        <v>72</v>
      </c>
      <c r="B588" s="95" t="s">
        <v>1777</v>
      </c>
      <c r="C588" s="123">
        <v>3850</v>
      </c>
      <c r="D588" s="104">
        <v>0</v>
      </c>
      <c r="E588" s="122" t="s">
        <v>2243</v>
      </c>
      <c r="F588" s="316"/>
      <c r="G588" s="98" t="s">
        <v>2009</v>
      </c>
      <c r="H588" s="73" t="s">
        <v>2078</v>
      </c>
      <c r="I588" s="30"/>
      <c r="J588" s="30"/>
      <c r="K588" s="30"/>
    </row>
    <row r="589" spans="1:11" s="21" customFormat="1" ht="103.5" customHeight="1">
      <c r="A589" s="91">
        <v>73</v>
      </c>
      <c r="B589" s="95" t="s">
        <v>1778</v>
      </c>
      <c r="C589" s="123">
        <v>3850</v>
      </c>
      <c r="D589" s="104">
        <v>0</v>
      </c>
      <c r="E589" s="122" t="s">
        <v>2243</v>
      </c>
      <c r="F589" s="316"/>
      <c r="G589" s="98" t="s">
        <v>2009</v>
      </c>
      <c r="H589" s="73" t="s">
        <v>2078</v>
      </c>
      <c r="I589" s="30"/>
      <c r="J589" s="30"/>
      <c r="K589" s="30"/>
    </row>
    <row r="590" spans="1:11" s="21" customFormat="1" ht="116.25" customHeight="1">
      <c r="A590" s="91">
        <v>74</v>
      </c>
      <c r="B590" s="95" t="s">
        <v>1779</v>
      </c>
      <c r="C590" s="123">
        <v>3850</v>
      </c>
      <c r="D590" s="104">
        <v>0</v>
      </c>
      <c r="E590" s="122" t="s">
        <v>2243</v>
      </c>
      <c r="F590" s="316"/>
      <c r="G590" s="98" t="s">
        <v>2009</v>
      </c>
      <c r="H590" s="73" t="s">
        <v>2078</v>
      </c>
      <c r="I590" s="30"/>
      <c r="J590" s="30"/>
      <c r="K590" s="30"/>
    </row>
    <row r="591" spans="1:11" s="3" customFormat="1" ht="111" customHeight="1">
      <c r="A591" s="91">
        <v>75</v>
      </c>
      <c r="B591" s="95" t="s">
        <v>1794</v>
      </c>
      <c r="C591" s="123">
        <v>4750</v>
      </c>
      <c r="D591" s="104">
        <v>0</v>
      </c>
      <c r="E591" s="122" t="s">
        <v>1795</v>
      </c>
      <c r="F591" s="316"/>
      <c r="G591" s="98" t="s">
        <v>2009</v>
      </c>
      <c r="H591" s="73" t="s">
        <v>2078</v>
      </c>
      <c r="I591" s="30"/>
      <c r="J591" s="30"/>
      <c r="K591" s="30"/>
    </row>
    <row r="592" spans="1:8" ht="134.25" customHeight="1">
      <c r="A592" s="91">
        <v>76</v>
      </c>
      <c r="B592" s="80" t="s">
        <v>653</v>
      </c>
      <c r="C592" s="87">
        <v>2300</v>
      </c>
      <c r="D592" s="87">
        <v>2300</v>
      </c>
      <c r="E592" s="90">
        <v>42549</v>
      </c>
      <c r="F592" s="316" t="s">
        <v>654</v>
      </c>
      <c r="G592" s="98" t="s">
        <v>2009</v>
      </c>
      <c r="H592" s="73" t="s">
        <v>2078</v>
      </c>
    </row>
    <row r="593" spans="1:8" ht="132.75" customHeight="1">
      <c r="A593" s="91">
        <v>77</v>
      </c>
      <c r="B593" s="80" t="s">
        <v>655</v>
      </c>
      <c r="C593" s="87">
        <v>5000</v>
      </c>
      <c r="D593" s="87">
        <v>5000</v>
      </c>
      <c r="E593" s="90">
        <v>42556</v>
      </c>
      <c r="F593" s="316" t="s">
        <v>656</v>
      </c>
      <c r="G593" s="98" t="s">
        <v>2009</v>
      </c>
      <c r="H593" s="73" t="s">
        <v>2078</v>
      </c>
    </row>
    <row r="594" spans="1:8" ht="133.5" customHeight="1">
      <c r="A594" s="91">
        <v>78</v>
      </c>
      <c r="B594" s="80" t="s">
        <v>657</v>
      </c>
      <c r="C594" s="87">
        <v>30000</v>
      </c>
      <c r="D594" s="87">
        <v>30000</v>
      </c>
      <c r="E594" s="90">
        <v>42564</v>
      </c>
      <c r="F594" s="316" t="s">
        <v>658</v>
      </c>
      <c r="G594" s="98" t="s">
        <v>2009</v>
      </c>
      <c r="H594" s="73" t="s">
        <v>2078</v>
      </c>
    </row>
    <row r="595" spans="1:8" ht="135" customHeight="1">
      <c r="A595" s="91">
        <v>79</v>
      </c>
      <c r="B595" s="80" t="s">
        <v>674</v>
      </c>
      <c r="C595" s="87">
        <v>243500</v>
      </c>
      <c r="D595" s="87">
        <v>243500</v>
      </c>
      <c r="E595" s="90">
        <v>42607</v>
      </c>
      <c r="F595" s="316" t="s">
        <v>675</v>
      </c>
      <c r="G595" s="98" t="s">
        <v>2009</v>
      </c>
      <c r="H595" s="73" t="s">
        <v>2078</v>
      </c>
    </row>
    <row r="596" spans="1:8" ht="123" customHeight="1">
      <c r="A596" s="91">
        <v>80</v>
      </c>
      <c r="B596" s="80" t="s">
        <v>676</v>
      </c>
      <c r="C596" s="87">
        <v>38500</v>
      </c>
      <c r="D596" s="87">
        <v>38500</v>
      </c>
      <c r="E596" s="90">
        <v>42607</v>
      </c>
      <c r="F596" s="316" t="s">
        <v>675</v>
      </c>
      <c r="G596" s="98" t="s">
        <v>2009</v>
      </c>
      <c r="H596" s="73" t="s">
        <v>2078</v>
      </c>
    </row>
    <row r="597" spans="1:8" ht="123" customHeight="1">
      <c r="A597" s="91">
        <v>81</v>
      </c>
      <c r="B597" s="80" t="s">
        <v>677</v>
      </c>
      <c r="C597" s="87">
        <v>12000</v>
      </c>
      <c r="D597" s="87">
        <v>12000</v>
      </c>
      <c r="E597" s="90">
        <v>42607</v>
      </c>
      <c r="F597" s="316" t="s">
        <v>675</v>
      </c>
      <c r="G597" s="98" t="s">
        <v>2009</v>
      </c>
      <c r="H597" s="73" t="s">
        <v>2078</v>
      </c>
    </row>
    <row r="598" spans="1:8" ht="114" customHeight="1">
      <c r="A598" s="91">
        <v>82</v>
      </c>
      <c r="B598" s="80" t="s">
        <v>684</v>
      </c>
      <c r="C598" s="87">
        <v>25000</v>
      </c>
      <c r="D598" s="87">
        <v>25000</v>
      </c>
      <c r="E598" s="90">
        <v>42605</v>
      </c>
      <c r="F598" s="316" t="s">
        <v>685</v>
      </c>
      <c r="G598" s="98" t="s">
        <v>2009</v>
      </c>
      <c r="H598" s="73" t="s">
        <v>2078</v>
      </c>
    </row>
    <row r="599" spans="1:8" ht="126.75" customHeight="1">
      <c r="A599" s="91">
        <v>83</v>
      </c>
      <c r="B599" s="80" t="s">
        <v>686</v>
      </c>
      <c r="C599" s="87">
        <v>22000</v>
      </c>
      <c r="D599" s="87">
        <v>22000</v>
      </c>
      <c r="E599" s="90">
        <v>42605</v>
      </c>
      <c r="F599" s="316" t="s">
        <v>685</v>
      </c>
      <c r="G599" s="98" t="s">
        <v>2009</v>
      </c>
      <c r="H599" s="73" t="s">
        <v>2078</v>
      </c>
    </row>
    <row r="600" spans="1:8" ht="120.75" customHeight="1">
      <c r="A600" s="91">
        <v>84</v>
      </c>
      <c r="B600" s="80" t="s">
        <v>687</v>
      </c>
      <c r="C600" s="87">
        <v>2000</v>
      </c>
      <c r="D600" s="87">
        <v>2000</v>
      </c>
      <c r="E600" s="90">
        <v>42605</v>
      </c>
      <c r="F600" s="316" t="s">
        <v>685</v>
      </c>
      <c r="G600" s="98" t="s">
        <v>2009</v>
      </c>
      <c r="H600" s="73" t="s">
        <v>2078</v>
      </c>
    </row>
    <row r="601" spans="1:8" ht="121.5" customHeight="1">
      <c r="A601" s="91">
        <v>85</v>
      </c>
      <c r="B601" s="80" t="s">
        <v>688</v>
      </c>
      <c r="C601" s="87">
        <v>6000</v>
      </c>
      <c r="D601" s="87">
        <v>6000</v>
      </c>
      <c r="E601" s="90">
        <v>42605</v>
      </c>
      <c r="F601" s="316" t="s">
        <v>685</v>
      </c>
      <c r="G601" s="98" t="s">
        <v>2009</v>
      </c>
      <c r="H601" s="73" t="s">
        <v>2078</v>
      </c>
    </row>
    <row r="602" spans="1:8" ht="118.5" customHeight="1">
      <c r="A602" s="91">
        <v>86</v>
      </c>
      <c r="B602" s="80" t="s">
        <v>689</v>
      </c>
      <c r="C602" s="87">
        <v>32000</v>
      </c>
      <c r="D602" s="87">
        <v>32000</v>
      </c>
      <c r="E602" s="90">
        <v>42605</v>
      </c>
      <c r="F602" s="316" t="s">
        <v>685</v>
      </c>
      <c r="G602" s="98" t="s">
        <v>2009</v>
      </c>
      <c r="H602" s="73" t="s">
        <v>2078</v>
      </c>
    </row>
    <row r="603" spans="1:8" ht="138.75" customHeight="1">
      <c r="A603" s="91">
        <v>87</v>
      </c>
      <c r="B603" s="80" t="s">
        <v>690</v>
      </c>
      <c r="C603" s="87">
        <v>20000</v>
      </c>
      <c r="D603" s="87">
        <v>20000</v>
      </c>
      <c r="E603" s="90">
        <v>42605</v>
      </c>
      <c r="F603" s="316" t="s">
        <v>685</v>
      </c>
      <c r="G603" s="98" t="s">
        <v>2009</v>
      </c>
      <c r="H603" s="73" t="s">
        <v>2078</v>
      </c>
    </row>
    <row r="604" spans="1:8" ht="124.5" customHeight="1">
      <c r="A604" s="91">
        <v>88</v>
      </c>
      <c r="B604" s="80" t="s">
        <v>691</v>
      </c>
      <c r="C604" s="87">
        <v>8000</v>
      </c>
      <c r="D604" s="87">
        <v>8000</v>
      </c>
      <c r="E604" s="90">
        <v>42605</v>
      </c>
      <c r="F604" s="316" t="s">
        <v>685</v>
      </c>
      <c r="G604" s="98" t="s">
        <v>2009</v>
      </c>
      <c r="H604" s="73" t="s">
        <v>2078</v>
      </c>
    </row>
    <row r="605" spans="1:8" ht="128.25" customHeight="1">
      <c r="A605" s="91">
        <v>89</v>
      </c>
      <c r="B605" s="80" t="s">
        <v>692</v>
      </c>
      <c r="C605" s="87">
        <v>6000</v>
      </c>
      <c r="D605" s="87">
        <v>6000</v>
      </c>
      <c r="E605" s="90">
        <v>42605</v>
      </c>
      <c r="F605" s="316" t="s">
        <v>685</v>
      </c>
      <c r="G605" s="98" t="s">
        <v>2009</v>
      </c>
      <c r="H605" s="73" t="s">
        <v>2078</v>
      </c>
    </row>
    <row r="606" spans="1:8" ht="133.5" customHeight="1">
      <c r="A606" s="91">
        <v>90</v>
      </c>
      <c r="B606" s="80" t="s">
        <v>693</v>
      </c>
      <c r="C606" s="87">
        <v>4000</v>
      </c>
      <c r="D606" s="87">
        <v>4000</v>
      </c>
      <c r="E606" s="90">
        <v>42605</v>
      </c>
      <c r="F606" s="316" t="s">
        <v>685</v>
      </c>
      <c r="G606" s="98" t="s">
        <v>2009</v>
      </c>
      <c r="H606" s="73" t="s">
        <v>2078</v>
      </c>
    </row>
    <row r="607" spans="1:8" ht="133.5" customHeight="1">
      <c r="A607" s="91">
        <v>91</v>
      </c>
      <c r="B607" s="80" t="s">
        <v>694</v>
      </c>
      <c r="C607" s="87">
        <v>6000</v>
      </c>
      <c r="D607" s="87">
        <v>6000</v>
      </c>
      <c r="E607" s="90">
        <v>42618</v>
      </c>
      <c r="F607" s="316" t="s">
        <v>695</v>
      </c>
      <c r="G607" s="98" t="s">
        <v>2009</v>
      </c>
      <c r="H607" s="73" t="s">
        <v>2078</v>
      </c>
    </row>
    <row r="608" spans="1:8" ht="128.25" customHeight="1">
      <c r="A608" s="91">
        <v>92</v>
      </c>
      <c r="B608" s="80" t="s">
        <v>696</v>
      </c>
      <c r="C608" s="87">
        <v>4750</v>
      </c>
      <c r="D608" s="87">
        <v>4750</v>
      </c>
      <c r="E608" s="90">
        <v>42618</v>
      </c>
      <c r="F608" s="316" t="s">
        <v>695</v>
      </c>
      <c r="G608" s="98" t="s">
        <v>2009</v>
      </c>
      <c r="H608" s="73" t="s">
        <v>2078</v>
      </c>
    </row>
    <row r="609" spans="1:8" ht="135.75" customHeight="1">
      <c r="A609" s="91">
        <v>93</v>
      </c>
      <c r="B609" s="80" t="s">
        <v>701</v>
      </c>
      <c r="C609" s="87">
        <v>8505</v>
      </c>
      <c r="D609" s="87">
        <v>8505</v>
      </c>
      <c r="E609" s="90">
        <v>42634</v>
      </c>
      <c r="F609" s="316" t="s">
        <v>702</v>
      </c>
      <c r="G609" s="98" t="s">
        <v>2009</v>
      </c>
      <c r="H609" s="73" t="s">
        <v>2078</v>
      </c>
    </row>
    <row r="610" spans="1:8" ht="128.25" customHeight="1">
      <c r="A610" s="91">
        <v>94</v>
      </c>
      <c r="B610" s="80" t="s">
        <v>713</v>
      </c>
      <c r="C610" s="87">
        <v>125000</v>
      </c>
      <c r="D610" s="87">
        <v>125000</v>
      </c>
      <c r="E610" s="90">
        <v>42642</v>
      </c>
      <c r="F610" s="316" t="s">
        <v>710</v>
      </c>
      <c r="G610" s="98" t="s">
        <v>2009</v>
      </c>
      <c r="H610" s="73" t="s">
        <v>2078</v>
      </c>
    </row>
    <row r="611" spans="1:8" ht="114" customHeight="1">
      <c r="A611" s="91">
        <v>95</v>
      </c>
      <c r="B611" s="80" t="s">
        <v>714</v>
      </c>
      <c r="C611" s="87">
        <v>14500</v>
      </c>
      <c r="D611" s="87">
        <v>14500</v>
      </c>
      <c r="E611" s="90">
        <v>42642</v>
      </c>
      <c r="F611" s="316" t="s">
        <v>710</v>
      </c>
      <c r="G611" s="98" t="s">
        <v>2009</v>
      </c>
      <c r="H611" s="73" t="s">
        <v>2078</v>
      </c>
    </row>
    <row r="612" spans="1:8" ht="135" customHeight="1">
      <c r="A612" s="91">
        <v>96</v>
      </c>
      <c r="B612" s="80" t="s">
        <v>715</v>
      </c>
      <c r="C612" s="87">
        <v>30000</v>
      </c>
      <c r="D612" s="87">
        <v>30000</v>
      </c>
      <c r="E612" s="90">
        <v>42642</v>
      </c>
      <c r="F612" s="316" t="s">
        <v>710</v>
      </c>
      <c r="G612" s="98" t="s">
        <v>2009</v>
      </c>
      <c r="H612" s="73" t="s">
        <v>2078</v>
      </c>
    </row>
    <row r="613" spans="1:11" s="21" customFormat="1" ht="114" customHeight="1">
      <c r="A613" s="91">
        <v>97</v>
      </c>
      <c r="B613" s="95" t="s">
        <v>1780</v>
      </c>
      <c r="C613" s="123">
        <v>12500</v>
      </c>
      <c r="D613" s="104">
        <v>0</v>
      </c>
      <c r="E613" s="122" t="s">
        <v>1781</v>
      </c>
      <c r="F613" s="316"/>
      <c r="G613" s="98" t="s">
        <v>2009</v>
      </c>
      <c r="H613" s="73" t="s">
        <v>2078</v>
      </c>
      <c r="I613" s="30"/>
      <c r="J613" s="30"/>
      <c r="K613" s="30"/>
    </row>
    <row r="614" spans="1:11" s="21" customFormat="1" ht="114" customHeight="1">
      <c r="A614" s="91">
        <v>98</v>
      </c>
      <c r="B614" s="95" t="s">
        <v>1782</v>
      </c>
      <c r="C614" s="123">
        <v>12500</v>
      </c>
      <c r="D614" s="104">
        <v>0</v>
      </c>
      <c r="E614" s="122" t="s">
        <v>1781</v>
      </c>
      <c r="F614" s="316"/>
      <c r="G614" s="98" t="s">
        <v>2009</v>
      </c>
      <c r="H614" s="73" t="s">
        <v>2078</v>
      </c>
      <c r="I614" s="30"/>
      <c r="J614" s="30"/>
      <c r="K614" s="30"/>
    </row>
    <row r="615" spans="1:11" s="21" customFormat="1" ht="113.25" customHeight="1">
      <c r="A615" s="91">
        <v>99</v>
      </c>
      <c r="B615" s="95" t="s">
        <v>1783</v>
      </c>
      <c r="C615" s="123">
        <v>12500</v>
      </c>
      <c r="D615" s="104">
        <v>0</v>
      </c>
      <c r="E615" s="122" t="s">
        <v>1781</v>
      </c>
      <c r="F615" s="316"/>
      <c r="G615" s="98" t="s">
        <v>2009</v>
      </c>
      <c r="H615" s="73" t="s">
        <v>2078</v>
      </c>
      <c r="I615" s="30"/>
      <c r="J615" s="30"/>
      <c r="K615" s="30"/>
    </row>
    <row r="616" spans="1:11" s="21" customFormat="1" ht="112.5" customHeight="1">
      <c r="A616" s="91">
        <v>100</v>
      </c>
      <c r="B616" s="95" t="s">
        <v>1784</v>
      </c>
      <c r="C616" s="123">
        <v>12500</v>
      </c>
      <c r="D616" s="104">
        <v>0</v>
      </c>
      <c r="E616" s="122" t="s">
        <v>1781</v>
      </c>
      <c r="F616" s="316"/>
      <c r="G616" s="98" t="s">
        <v>2009</v>
      </c>
      <c r="H616" s="73" t="s">
        <v>2078</v>
      </c>
      <c r="I616" s="30"/>
      <c r="J616" s="30"/>
      <c r="K616" s="30"/>
    </row>
    <row r="617" spans="1:11" s="21" customFormat="1" ht="129" customHeight="1">
      <c r="A617" s="91">
        <v>101</v>
      </c>
      <c r="B617" s="95" t="s">
        <v>1785</v>
      </c>
      <c r="C617" s="123">
        <v>12500</v>
      </c>
      <c r="D617" s="104">
        <v>0</v>
      </c>
      <c r="E617" s="122" t="s">
        <v>1781</v>
      </c>
      <c r="F617" s="316"/>
      <c r="G617" s="98" t="s">
        <v>2009</v>
      </c>
      <c r="H617" s="73" t="s">
        <v>2078</v>
      </c>
      <c r="I617" s="30"/>
      <c r="J617" s="30"/>
      <c r="K617" s="30"/>
    </row>
    <row r="618" spans="1:11" s="21" customFormat="1" ht="130.5" customHeight="1">
      <c r="A618" s="91">
        <v>102</v>
      </c>
      <c r="B618" s="95" t="s">
        <v>1786</v>
      </c>
      <c r="C618" s="123">
        <v>12500</v>
      </c>
      <c r="D618" s="104">
        <v>0</v>
      </c>
      <c r="E618" s="122" t="s">
        <v>1781</v>
      </c>
      <c r="F618" s="316"/>
      <c r="G618" s="98" t="s">
        <v>2009</v>
      </c>
      <c r="H618" s="73" t="s">
        <v>2078</v>
      </c>
      <c r="I618" s="30"/>
      <c r="J618" s="30"/>
      <c r="K618" s="30"/>
    </row>
    <row r="619" spans="1:11" s="21" customFormat="1" ht="124.5" customHeight="1">
      <c r="A619" s="91">
        <v>103</v>
      </c>
      <c r="B619" s="95" t="s">
        <v>1787</v>
      </c>
      <c r="C619" s="123">
        <v>12500</v>
      </c>
      <c r="D619" s="104">
        <v>0</v>
      </c>
      <c r="E619" s="122" t="s">
        <v>1781</v>
      </c>
      <c r="F619" s="316"/>
      <c r="G619" s="98" t="s">
        <v>2009</v>
      </c>
      <c r="H619" s="73" t="s">
        <v>2078</v>
      </c>
      <c r="I619" s="30"/>
      <c r="J619" s="30"/>
      <c r="K619" s="30"/>
    </row>
    <row r="620" spans="1:11" s="21" customFormat="1" ht="118.5" customHeight="1">
      <c r="A620" s="91">
        <v>104</v>
      </c>
      <c r="B620" s="95" t="s">
        <v>1788</v>
      </c>
      <c r="C620" s="123">
        <v>12500</v>
      </c>
      <c r="D620" s="104">
        <v>0</v>
      </c>
      <c r="E620" s="122" t="s">
        <v>1781</v>
      </c>
      <c r="F620" s="316"/>
      <c r="G620" s="98" t="s">
        <v>2009</v>
      </c>
      <c r="H620" s="73" t="s">
        <v>2078</v>
      </c>
      <c r="I620" s="30"/>
      <c r="J620" s="30"/>
      <c r="K620" s="30"/>
    </row>
    <row r="621" spans="1:11" s="21" customFormat="1" ht="111.75" customHeight="1">
      <c r="A621" s="91">
        <v>105</v>
      </c>
      <c r="B621" s="95" t="s">
        <v>1789</v>
      </c>
      <c r="C621" s="123">
        <v>12500</v>
      </c>
      <c r="D621" s="104">
        <v>0</v>
      </c>
      <c r="E621" s="122" t="s">
        <v>1781</v>
      </c>
      <c r="F621" s="316"/>
      <c r="G621" s="98" t="s">
        <v>2009</v>
      </c>
      <c r="H621" s="73" t="s">
        <v>2078</v>
      </c>
      <c r="I621" s="30"/>
      <c r="J621" s="30"/>
      <c r="K621" s="30"/>
    </row>
    <row r="622" spans="1:11" s="21" customFormat="1" ht="109.5" customHeight="1">
      <c r="A622" s="91">
        <v>106</v>
      </c>
      <c r="B622" s="95" t="s">
        <v>1790</v>
      </c>
      <c r="C622" s="123">
        <v>12500</v>
      </c>
      <c r="D622" s="104">
        <v>0</v>
      </c>
      <c r="E622" s="122" t="s">
        <v>1781</v>
      </c>
      <c r="F622" s="316"/>
      <c r="G622" s="98" t="s">
        <v>2009</v>
      </c>
      <c r="H622" s="73" t="s">
        <v>2078</v>
      </c>
      <c r="I622" s="30"/>
      <c r="J622" s="30"/>
      <c r="K622" s="30"/>
    </row>
    <row r="623" spans="1:11" s="21" customFormat="1" ht="96" customHeight="1">
      <c r="A623" s="91">
        <v>107</v>
      </c>
      <c r="B623" s="95" t="s">
        <v>1791</v>
      </c>
      <c r="C623" s="123">
        <v>30000</v>
      </c>
      <c r="D623" s="104">
        <v>0</v>
      </c>
      <c r="E623" s="122" t="s">
        <v>1781</v>
      </c>
      <c r="F623" s="316"/>
      <c r="G623" s="98" t="s">
        <v>2009</v>
      </c>
      <c r="H623" s="73" t="s">
        <v>2078</v>
      </c>
      <c r="I623" s="30"/>
      <c r="J623" s="30"/>
      <c r="K623" s="30"/>
    </row>
    <row r="624" spans="1:11" s="21" customFormat="1" ht="118.5" customHeight="1">
      <c r="A624" s="91">
        <v>108</v>
      </c>
      <c r="B624" s="80" t="s">
        <v>709</v>
      </c>
      <c r="C624" s="87">
        <v>12720</v>
      </c>
      <c r="D624" s="87">
        <v>0</v>
      </c>
      <c r="E624" s="90">
        <v>42642</v>
      </c>
      <c r="F624" s="316" t="s">
        <v>710</v>
      </c>
      <c r="G624" s="98" t="s">
        <v>2009</v>
      </c>
      <c r="H624" s="73" t="s">
        <v>2078</v>
      </c>
      <c r="I624" s="30"/>
      <c r="J624" s="30"/>
      <c r="K624" s="30"/>
    </row>
    <row r="625" spans="1:11" s="21" customFormat="1" ht="133.5" customHeight="1">
      <c r="A625" s="91">
        <v>109</v>
      </c>
      <c r="B625" s="80" t="s">
        <v>711</v>
      </c>
      <c r="C625" s="87">
        <v>14381</v>
      </c>
      <c r="D625" s="87">
        <v>0</v>
      </c>
      <c r="E625" s="90">
        <v>42642</v>
      </c>
      <c r="F625" s="316" t="s">
        <v>710</v>
      </c>
      <c r="G625" s="98" t="s">
        <v>2009</v>
      </c>
      <c r="H625" s="73" t="s">
        <v>2078</v>
      </c>
      <c r="I625" s="30"/>
      <c r="J625" s="30"/>
      <c r="K625" s="30"/>
    </row>
    <row r="626" spans="1:11" s="21" customFormat="1" ht="151.5" customHeight="1">
      <c r="A626" s="91">
        <v>110</v>
      </c>
      <c r="B626" s="80" t="s">
        <v>712</v>
      </c>
      <c r="C626" s="87">
        <v>4150</v>
      </c>
      <c r="D626" s="87">
        <v>0</v>
      </c>
      <c r="E626" s="90">
        <v>42642</v>
      </c>
      <c r="F626" s="316" t="s">
        <v>710</v>
      </c>
      <c r="G626" s="98" t="s">
        <v>2009</v>
      </c>
      <c r="H626" s="73" t="s">
        <v>2078</v>
      </c>
      <c r="I626" s="30"/>
      <c r="J626" s="30"/>
      <c r="K626" s="30"/>
    </row>
    <row r="627" spans="1:11" s="21" customFormat="1" ht="126.75" customHeight="1">
      <c r="A627" s="91">
        <v>111</v>
      </c>
      <c r="B627" s="95" t="s">
        <v>2590</v>
      </c>
      <c r="C627" s="123">
        <v>7053.75</v>
      </c>
      <c r="D627" s="104">
        <v>0</v>
      </c>
      <c r="E627" s="90">
        <v>42720</v>
      </c>
      <c r="F627" s="316"/>
      <c r="G627" s="98" t="s">
        <v>2009</v>
      </c>
      <c r="H627" s="73" t="s">
        <v>2078</v>
      </c>
      <c r="I627" s="30"/>
      <c r="J627" s="30"/>
      <c r="K627" s="30"/>
    </row>
    <row r="628" spans="1:11" s="21" customFormat="1" ht="125.25" customHeight="1">
      <c r="A628" s="91">
        <v>112</v>
      </c>
      <c r="B628" s="95" t="s">
        <v>2593</v>
      </c>
      <c r="C628" s="123">
        <v>7053.75</v>
      </c>
      <c r="D628" s="104">
        <v>0</v>
      </c>
      <c r="E628" s="122" t="s">
        <v>2594</v>
      </c>
      <c r="F628" s="316"/>
      <c r="G628" s="98" t="s">
        <v>2009</v>
      </c>
      <c r="H628" s="73" t="s">
        <v>2078</v>
      </c>
      <c r="I628" s="30"/>
      <c r="J628" s="30"/>
      <c r="K628" s="30"/>
    </row>
    <row r="629" spans="1:11" s="21" customFormat="1" ht="126" customHeight="1">
      <c r="A629" s="91">
        <v>113</v>
      </c>
      <c r="B629" s="95" t="s">
        <v>2595</v>
      </c>
      <c r="C629" s="123">
        <v>7053.75</v>
      </c>
      <c r="D629" s="104">
        <v>0</v>
      </c>
      <c r="E629" s="90">
        <v>42720</v>
      </c>
      <c r="F629" s="316"/>
      <c r="G629" s="98" t="s">
        <v>2009</v>
      </c>
      <c r="H629" s="73" t="s">
        <v>2078</v>
      </c>
      <c r="I629" s="30"/>
      <c r="J629" s="30"/>
      <c r="K629" s="30"/>
    </row>
    <row r="630" spans="1:11" s="21" customFormat="1" ht="126" customHeight="1">
      <c r="A630" s="91">
        <v>114</v>
      </c>
      <c r="B630" s="95" t="s">
        <v>1166</v>
      </c>
      <c r="C630" s="123">
        <v>7053.75</v>
      </c>
      <c r="D630" s="104">
        <v>0</v>
      </c>
      <c r="E630" s="90">
        <v>42720</v>
      </c>
      <c r="F630" s="316"/>
      <c r="G630" s="98" t="s">
        <v>2009</v>
      </c>
      <c r="H630" s="73" t="s">
        <v>2078</v>
      </c>
      <c r="I630" s="30"/>
      <c r="J630" s="30"/>
      <c r="K630" s="30"/>
    </row>
    <row r="631" spans="1:11" s="21" customFormat="1" ht="121.5" customHeight="1">
      <c r="A631" s="91">
        <v>115</v>
      </c>
      <c r="B631" s="95" t="s">
        <v>1167</v>
      </c>
      <c r="C631" s="123">
        <v>7053.75</v>
      </c>
      <c r="D631" s="104">
        <v>0</v>
      </c>
      <c r="E631" s="90">
        <v>42720</v>
      </c>
      <c r="F631" s="316"/>
      <c r="G631" s="98" t="s">
        <v>2009</v>
      </c>
      <c r="H631" s="73" t="s">
        <v>2078</v>
      </c>
      <c r="I631" s="30"/>
      <c r="J631" s="30"/>
      <c r="K631" s="30"/>
    </row>
    <row r="632" spans="1:11" s="21" customFormat="1" ht="117" customHeight="1">
      <c r="A632" s="91">
        <v>116</v>
      </c>
      <c r="B632" s="95" t="s">
        <v>1168</v>
      </c>
      <c r="C632" s="123">
        <v>7053.75</v>
      </c>
      <c r="D632" s="104">
        <v>0</v>
      </c>
      <c r="E632" s="90">
        <v>42720</v>
      </c>
      <c r="F632" s="316"/>
      <c r="G632" s="98" t="s">
        <v>2009</v>
      </c>
      <c r="H632" s="73" t="s">
        <v>2078</v>
      </c>
      <c r="I632" s="30"/>
      <c r="J632" s="30"/>
      <c r="K632" s="30"/>
    </row>
    <row r="633" spans="1:11" s="21" customFormat="1" ht="105" customHeight="1">
      <c r="A633" s="91">
        <v>117</v>
      </c>
      <c r="B633" s="95" t="s">
        <v>1169</v>
      </c>
      <c r="C633" s="123">
        <v>7053.75</v>
      </c>
      <c r="D633" s="104">
        <v>0</v>
      </c>
      <c r="E633" s="90">
        <v>42720</v>
      </c>
      <c r="F633" s="316"/>
      <c r="G633" s="98" t="s">
        <v>2009</v>
      </c>
      <c r="H633" s="73" t="s">
        <v>2078</v>
      </c>
      <c r="I633" s="30"/>
      <c r="J633" s="30"/>
      <c r="K633" s="30"/>
    </row>
    <row r="634" spans="1:11" s="21" customFormat="1" ht="101.25" customHeight="1">
      <c r="A634" s="91">
        <v>118</v>
      </c>
      <c r="B634" s="95" t="s">
        <v>1170</v>
      </c>
      <c r="C634" s="123">
        <v>7053.75</v>
      </c>
      <c r="D634" s="104">
        <v>0</v>
      </c>
      <c r="E634" s="90">
        <v>42720</v>
      </c>
      <c r="F634" s="316"/>
      <c r="G634" s="98" t="s">
        <v>2009</v>
      </c>
      <c r="H634" s="73" t="s">
        <v>2078</v>
      </c>
      <c r="I634" s="30"/>
      <c r="J634" s="30"/>
      <c r="K634" s="30"/>
    </row>
    <row r="635" spans="1:11" s="21" customFormat="1" ht="97.5" customHeight="1">
      <c r="A635" s="91">
        <v>119</v>
      </c>
      <c r="B635" s="95" t="s">
        <v>1171</v>
      </c>
      <c r="C635" s="123">
        <v>7053.75</v>
      </c>
      <c r="D635" s="104">
        <v>0</v>
      </c>
      <c r="E635" s="90">
        <v>42720</v>
      </c>
      <c r="F635" s="316"/>
      <c r="G635" s="98" t="s">
        <v>2009</v>
      </c>
      <c r="H635" s="73" t="s">
        <v>2078</v>
      </c>
      <c r="I635" s="30"/>
      <c r="J635" s="30"/>
      <c r="K635" s="30"/>
    </row>
    <row r="636" spans="1:11" s="21" customFormat="1" ht="100.5" customHeight="1">
      <c r="A636" s="91">
        <v>120</v>
      </c>
      <c r="B636" s="95" t="s">
        <v>1172</v>
      </c>
      <c r="C636" s="123">
        <v>7053.75</v>
      </c>
      <c r="D636" s="104">
        <v>0</v>
      </c>
      <c r="E636" s="90">
        <v>42720</v>
      </c>
      <c r="F636" s="316"/>
      <c r="G636" s="98" t="s">
        <v>2009</v>
      </c>
      <c r="H636" s="73" t="s">
        <v>2078</v>
      </c>
      <c r="I636" s="30"/>
      <c r="J636" s="30"/>
      <c r="K636" s="30"/>
    </row>
    <row r="637" spans="1:11" s="21" customFormat="1" ht="106.5" customHeight="1">
      <c r="A637" s="91">
        <v>121</v>
      </c>
      <c r="B637" s="95" t="s">
        <v>1173</v>
      </c>
      <c r="C637" s="123">
        <v>7053.75</v>
      </c>
      <c r="D637" s="104">
        <v>0</v>
      </c>
      <c r="E637" s="90">
        <v>42720</v>
      </c>
      <c r="F637" s="316"/>
      <c r="G637" s="98" t="s">
        <v>2009</v>
      </c>
      <c r="H637" s="73" t="s">
        <v>2078</v>
      </c>
      <c r="I637" s="30"/>
      <c r="J637" s="30"/>
      <c r="K637" s="30"/>
    </row>
    <row r="638" spans="1:11" s="21" customFormat="1" ht="97.5" customHeight="1">
      <c r="A638" s="91">
        <v>122</v>
      </c>
      <c r="B638" s="95" t="s">
        <v>1174</v>
      </c>
      <c r="C638" s="123">
        <v>7053.75</v>
      </c>
      <c r="D638" s="104">
        <v>0</v>
      </c>
      <c r="E638" s="90">
        <v>42720</v>
      </c>
      <c r="F638" s="316"/>
      <c r="G638" s="98" t="s">
        <v>2009</v>
      </c>
      <c r="H638" s="73" t="s">
        <v>2078</v>
      </c>
      <c r="I638" s="30"/>
      <c r="J638" s="30"/>
      <c r="K638" s="30"/>
    </row>
    <row r="639" spans="1:11" s="21" customFormat="1" ht="100.5" customHeight="1">
      <c r="A639" s="91">
        <v>123</v>
      </c>
      <c r="B639" s="95" t="s">
        <v>1175</v>
      </c>
      <c r="C639" s="123">
        <v>7053.75</v>
      </c>
      <c r="D639" s="104">
        <v>0</v>
      </c>
      <c r="E639" s="90">
        <v>42720</v>
      </c>
      <c r="F639" s="316"/>
      <c r="G639" s="98" t="s">
        <v>2009</v>
      </c>
      <c r="H639" s="73" t="s">
        <v>2078</v>
      </c>
      <c r="I639" s="30"/>
      <c r="J639" s="30"/>
      <c r="K639" s="30"/>
    </row>
    <row r="640" spans="1:11" s="21" customFormat="1" ht="106.5" customHeight="1">
      <c r="A640" s="91">
        <v>124</v>
      </c>
      <c r="B640" s="95" t="s">
        <v>1176</v>
      </c>
      <c r="C640" s="123">
        <v>7053.75</v>
      </c>
      <c r="D640" s="104">
        <v>0</v>
      </c>
      <c r="E640" s="90">
        <v>42720</v>
      </c>
      <c r="F640" s="316"/>
      <c r="G640" s="98" t="s">
        <v>2009</v>
      </c>
      <c r="H640" s="73" t="s">
        <v>2078</v>
      </c>
      <c r="I640" s="30"/>
      <c r="J640" s="30"/>
      <c r="K640" s="30"/>
    </row>
    <row r="641" spans="1:11" s="21" customFormat="1" ht="111.75" customHeight="1">
      <c r="A641" s="91">
        <v>125</v>
      </c>
      <c r="B641" s="95" t="s">
        <v>1177</v>
      </c>
      <c r="C641" s="123">
        <v>7053.75</v>
      </c>
      <c r="D641" s="104">
        <v>0</v>
      </c>
      <c r="E641" s="90">
        <v>42720</v>
      </c>
      <c r="F641" s="316"/>
      <c r="G641" s="98" t="s">
        <v>2009</v>
      </c>
      <c r="H641" s="73" t="s">
        <v>2078</v>
      </c>
      <c r="I641" s="30"/>
      <c r="J641" s="30"/>
      <c r="K641" s="30"/>
    </row>
    <row r="642" spans="1:11" s="21" customFormat="1" ht="112.5" customHeight="1">
      <c r="A642" s="91">
        <v>126</v>
      </c>
      <c r="B642" s="95" t="s">
        <v>1178</v>
      </c>
      <c r="C642" s="123">
        <v>7053.75</v>
      </c>
      <c r="D642" s="104">
        <v>0</v>
      </c>
      <c r="E642" s="90">
        <v>42720</v>
      </c>
      <c r="F642" s="316"/>
      <c r="G642" s="98" t="s">
        <v>2009</v>
      </c>
      <c r="H642" s="73" t="s">
        <v>2078</v>
      </c>
      <c r="I642" s="30"/>
      <c r="J642" s="30"/>
      <c r="K642" s="30"/>
    </row>
    <row r="643" spans="1:11" s="21" customFormat="1" ht="105.75" customHeight="1">
      <c r="A643" s="91">
        <v>127</v>
      </c>
      <c r="B643" s="95" t="s">
        <v>1179</v>
      </c>
      <c r="C643" s="123">
        <v>7053.75</v>
      </c>
      <c r="D643" s="104">
        <v>0</v>
      </c>
      <c r="E643" s="90">
        <v>42720</v>
      </c>
      <c r="F643" s="316"/>
      <c r="G643" s="98" t="s">
        <v>2009</v>
      </c>
      <c r="H643" s="73" t="s">
        <v>2078</v>
      </c>
      <c r="I643" s="30"/>
      <c r="J643" s="30"/>
      <c r="K643" s="30"/>
    </row>
    <row r="644" spans="1:11" s="21" customFormat="1" ht="114.75" customHeight="1">
      <c r="A644" s="91">
        <v>128</v>
      </c>
      <c r="B644" s="95" t="s">
        <v>1180</v>
      </c>
      <c r="C644" s="123">
        <v>7053.75</v>
      </c>
      <c r="D644" s="104">
        <v>0</v>
      </c>
      <c r="E644" s="90">
        <v>42720</v>
      </c>
      <c r="F644" s="316"/>
      <c r="G644" s="98" t="s">
        <v>2009</v>
      </c>
      <c r="H644" s="73" t="s">
        <v>2078</v>
      </c>
      <c r="I644" s="30"/>
      <c r="J644" s="30"/>
      <c r="K644" s="30"/>
    </row>
    <row r="645" spans="1:11" s="21" customFormat="1" ht="105" customHeight="1">
      <c r="A645" s="91">
        <v>129</v>
      </c>
      <c r="B645" s="95" t="s">
        <v>1181</v>
      </c>
      <c r="C645" s="123">
        <v>7053.75</v>
      </c>
      <c r="D645" s="104">
        <v>0</v>
      </c>
      <c r="E645" s="90">
        <v>42720</v>
      </c>
      <c r="F645" s="316"/>
      <c r="G645" s="98" t="s">
        <v>2009</v>
      </c>
      <c r="H645" s="73" t="s">
        <v>2078</v>
      </c>
      <c r="I645" s="30"/>
      <c r="J645" s="30"/>
      <c r="K645" s="30"/>
    </row>
    <row r="646" spans="1:11" s="21" customFormat="1" ht="101.25" customHeight="1">
      <c r="A646" s="91">
        <v>130</v>
      </c>
      <c r="B646" s="95" t="s">
        <v>1182</v>
      </c>
      <c r="C646" s="123">
        <v>7053.75</v>
      </c>
      <c r="D646" s="104">
        <v>0</v>
      </c>
      <c r="E646" s="90">
        <v>42720</v>
      </c>
      <c r="F646" s="316"/>
      <c r="G646" s="98" t="s">
        <v>2009</v>
      </c>
      <c r="H646" s="73" t="s">
        <v>2078</v>
      </c>
      <c r="I646" s="30"/>
      <c r="J646" s="30"/>
      <c r="K646" s="30"/>
    </row>
    <row r="647" spans="1:11" s="21" customFormat="1" ht="99" customHeight="1">
      <c r="A647" s="91">
        <v>131</v>
      </c>
      <c r="B647" s="95" t="s">
        <v>1183</v>
      </c>
      <c r="C647" s="123">
        <v>7053.75</v>
      </c>
      <c r="D647" s="104">
        <v>0</v>
      </c>
      <c r="E647" s="90">
        <v>42720</v>
      </c>
      <c r="F647" s="316"/>
      <c r="G647" s="98" t="s">
        <v>2009</v>
      </c>
      <c r="H647" s="73" t="s">
        <v>2078</v>
      </c>
      <c r="I647" s="30"/>
      <c r="J647" s="30"/>
      <c r="K647" s="30"/>
    </row>
    <row r="648" spans="1:11" s="21" customFormat="1" ht="96.75" customHeight="1">
      <c r="A648" s="91">
        <v>132</v>
      </c>
      <c r="B648" s="95" t="s">
        <v>1184</v>
      </c>
      <c r="C648" s="123">
        <v>7053.75</v>
      </c>
      <c r="D648" s="104">
        <v>0</v>
      </c>
      <c r="E648" s="90">
        <v>42720</v>
      </c>
      <c r="F648" s="316"/>
      <c r="G648" s="98" t="s">
        <v>2009</v>
      </c>
      <c r="H648" s="73" t="s">
        <v>2078</v>
      </c>
      <c r="I648" s="30"/>
      <c r="J648" s="30"/>
      <c r="K648" s="30"/>
    </row>
    <row r="649" spans="1:11" s="21" customFormat="1" ht="135" customHeight="1">
      <c r="A649" s="91">
        <v>133</v>
      </c>
      <c r="B649" s="95" t="s">
        <v>1185</v>
      </c>
      <c r="C649" s="123">
        <v>7053.75</v>
      </c>
      <c r="D649" s="104">
        <v>0</v>
      </c>
      <c r="E649" s="90">
        <v>42720</v>
      </c>
      <c r="F649" s="316"/>
      <c r="G649" s="98" t="s">
        <v>2009</v>
      </c>
      <c r="H649" s="73" t="s">
        <v>2078</v>
      </c>
      <c r="I649" s="30"/>
      <c r="J649" s="30"/>
      <c r="K649" s="30"/>
    </row>
    <row r="650" spans="1:11" s="21" customFormat="1" ht="125.25" customHeight="1">
      <c r="A650" s="91">
        <v>134</v>
      </c>
      <c r="B650" s="95" t="s">
        <v>1186</v>
      </c>
      <c r="C650" s="123">
        <v>7053.75</v>
      </c>
      <c r="D650" s="104">
        <v>0</v>
      </c>
      <c r="E650" s="90">
        <v>42720</v>
      </c>
      <c r="F650" s="316"/>
      <c r="G650" s="98" t="s">
        <v>2009</v>
      </c>
      <c r="H650" s="73" t="s">
        <v>2078</v>
      </c>
      <c r="I650" s="30"/>
      <c r="J650" s="30"/>
      <c r="K650" s="30"/>
    </row>
    <row r="651" spans="1:11" s="21" customFormat="1" ht="117.75" customHeight="1">
      <c r="A651" s="91">
        <v>135</v>
      </c>
      <c r="B651" s="95" t="s">
        <v>1187</v>
      </c>
      <c r="C651" s="123">
        <v>7053.75</v>
      </c>
      <c r="D651" s="104">
        <v>0</v>
      </c>
      <c r="E651" s="90">
        <v>42720</v>
      </c>
      <c r="F651" s="316"/>
      <c r="G651" s="98" t="s">
        <v>2009</v>
      </c>
      <c r="H651" s="73" t="s">
        <v>2078</v>
      </c>
      <c r="I651" s="30"/>
      <c r="J651" s="30"/>
      <c r="K651" s="30"/>
    </row>
    <row r="652" spans="1:11" s="21" customFormat="1" ht="110.25" customHeight="1">
      <c r="A652" s="91">
        <v>136</v>
      </c>
      <c r="B652" s="95" t="s">
        <v>1188</v>
      </c>
      <c r="C652" s="123">
        <v>7053.75</v>
      </c>
      <c r="D652" s="104">
        <v>0</v>
      </c>
      <c r="E652" s="90">
        <v>42720</v>
      </c>
      <c r="F652" s="316"/>
      <c r="G652" s="98" t="s">
        <v>2009</v>
      </c>
      <c r="H652" s="73" t="s">
        <v>2078</v>
      </c>
      <c r="I652" s="30"/>
      <c r="J652" s="30"/>
      <c r="K652" s="30"/>
    </row>
    <row r="653" spans="1:11" s="21" customFormat="1" ht="105" customHeight="1">
      <c r="A653" s="91">
        <v>137</v>
      </c>
      <c r="B653" s="95" t="s">
        <v>1189</v>
      </c>
      <c r="C653" s="123">
        <v>7053.75</v>
      </c>
      <c r="D653" s="104">
        <v>0</v>
      </c>
      <c r="E653" s="90">
        <v>42720</v>
      </c>
      <c r="F653" s="316"/>
      <c r="G653" s="98" t="s">
        <v>2009</v>
      </c>
      <c r="H653" s="73" t="s">
        <v>2078</v>
      </c>
      <c r="I653" s="30"/>
      <c r="J653" s="30"/>
      <c r="K653" s="30"/>
    </row>
    <row r="654" spans="1:11" s="21" customFormat="1" ht="104.25" customHeight="1">
      <c r="A654" s="91">
        <v>138</v>
      </c>
      <c r="B654" s="95" t="s">
        <v>1190</v>
      </c>
      <c r="C654" s="123">
        <v>7053.75</v>
      </c>
      <c r="D654" s="104">
        <v>0</v>
      </c>
      <c r="E654" s="90">
        <v>42720</v>
      </c>
      <c r="F654" s="316"/>
      <c r="G654" s="98" t="s">
        <v>2009</v>
      </c>
      <c r="H654" s="73" t="s">
        <v>2078</v>
      </c>
      <c r="I654" s="30"/>
      <c r="J654" s="30"/>
      <c r="K654" s="30"/>
    </row>
    <row r="655" spans="1:11" s="21" customFormat="1" ht="105" customHeight="1">
      <c r="A655" s="91">
        <v>139</v>
      </c>
      <c r="B655" s="95" t="s">
        <v>1191</v>
      </c>
      <c r="C655" s="123">
        <v>7053.75</v>
      </c>
      <c r="D655" s="104">
        <v>0</v>
      </c>
      <c r="E655" s="90">
        <v>42720</v>
      </c>
      <c r="F655" s="316"/>
      <c r="G655" s="98" t="s">
        <v>2009</v>
      </c>
      <c r="H655" s="73" t="s">
        <v>2078</v>
      </c>
      <c r="I655" s="30"/>
      <c r="J655" s="30"/>
      <c r="K655" s="30"/>
    </row>
    <row r="656" spans="1:11" s="21" customFormat="1" ht="105.75" customHeight="1">
      <c r="A656" s="91">
        <v>140</v>
      </c>
      <c r="B656" s="95" t="s">
        <v>1192</v>
      </c>
      <c r="C656" s="123">
        <v>7053.75</v>
      </c>
      <c r="D656" s="104">
        <v>0</v>
      </c>
      <c r="E656" s="90">
        <v>42720</v>
      </c>
      <c r="F656" s="316"/>
      <c r="G656" s="98" t="s">
        <v>2009</v>
      </c>
      <c r="H656" s="73" t="s">
        <v>2078</v>
      </c>
      <c r="I656" s="30"/>
      <c r="J656" s="30"/>
      <c r="K656" s="30"/>
    </row>
    <row r="657" spans="1:11" s="21" customFormat="1" ht="97.5" customHeight="1">
      <c r="A657" s="91">
        <v>141</v>
      </c>
      <c r="B657" s="95" t="s">
        <v>1193</v>
      </c>
      <c r="C657" s="123">
        <v>7053.75</v>
      </c>
      <c r="D657" s="104">
        <v>0</v>
      </c>
      <c r="E657" s="90">
        <v>42720</v>
      </c>
      <c r="F657" s="316"/>
      <c r="G657" s="98" t="s">
        <v>2009</v>
      </c>
      <c r="H657" s="73" t="s">
        <v>2078</v>
      </c>
      <c r="I657" s="30"/>
      <c r="J657" s="30"/>
      <c r="K657" s="30"/>
    </row>
    <row r="658" spans="1:11" s="21" customFormat="1" ht="118.5" customHeight="1">
      <c r="A658" s="91">
        <v>142</v>
      </c>
      <c r="B658" s="95" t="s">
        <v>1194</v>
      </c>
      <c r="C658" s="123">
        <v>7053.75</v>
      </c>
      <c r="D658" s="104">
        <v>0</v>
      </c>
      <c r="E658" s="90">
        <v>42720</v>
      </c>
      <c r="F658" s="316"/>
      <c r="G658" s="98" t="s">
        <v>2009</v>
      </c>
      <c r="H658" s="73" t="s">
        <v>2078</v>
      </c>
      <c r="I658" s="30"/>
      <c r="J658" s="30"/>
      <c r="K658" s="30"/>
    </row>
    <row r="659" spans="1:11" s="21" customFormat="1" ht="120" customHeight="1">
      <c r="A659" s="91">
        <v>143</v>
      </c>
      <c r="B659" s="95" t="s">
        <v>1195</v>
      </c>
      <c r="C659" s="123">
        <v>7053.75</v>
      </c>
      <c r="D659" s="104">
        <v>0</v>
      </c>
      <c r="E659" s="90">
        <v>42720</v>
      </c>
      <c r="F659" s="316"/>
      <c r="G659" s="98" t="s">
        <v>2009</v>
      </c>
      <c r="H659" s="73" t="s">
        <v>2078</v>
      </c>
      <c r="I659" s="30"/>
      <c r="J659" s="30"/>
      <c r="K659" s="30"/>
    </row>
    <row r="660" spans="1:11" s="21" customFormat="1" ht="117.75" customHeight="1">
      <c r="A660" s="91">
        <v>144</v>
      </c>
      <c r="B660" s="95" t="s">
        <v>1196</v>
      </c>
      <c r="C660" s="123">
        <v>7053.75</v>
      </c>
      <c r="D660" s="104">
        <v>0</v>
      </c>
      <c r="E660" s="90">
        <v>42720</v>
      </c>
      <c r="F660" s="316"/>
      <c r="G660" s="98" t="s">
        <v>2009</v>
      </c>
      <c r="H660" s="73" t="s">
        <v>2078</v>
      </c>
      <c r="I660" s="30"/>
      <c r="J660" s="30"/>
      <c r="K660" s="30"/>
    </row>
    <row r="661" spans="1:11" s="21" customFormat="1" ht="111.75" customHeight="1">
      <c r="A661" s="91">
        <v>145</v>
      </c>
      <c r="B661" s="95" t="s">
        <v>1197</v>
      </c>
      <c r="C661" s="123">
        <v>7053.75</v>
      </c>
      <c r="D661" s="104">
        <v>0</v>
      </c>
      <c r="E661" s="90">
        <v>42720</v>
      </c>
      <c r="F661" s="316"/>
      <c r="G661" s="98" t="s">
        <v>2009</v>
      </c>
      <c r="H661" s="73" t="s">
        <v>2078</v>
      </c>
      <c r="I661" s="30"/>
      <c r="J661" s="30"/>
      <c r="K661" s="30"/>
    </row>
    <row r="662" spans="1:11" s="21" customFormat="1" ht="111" customHeight="1">
      <c r="A662" s="91">
        <v>146</v>
      </c>
      <c r="B662" s="95" t="s">
        <v>1198</v>
      </c>
      <c r="C662" s="123">
        <v>7053.75</v>
      </c>
      <c r="D662" s="104">
        <v>0</v>
      </c>
      <c r="E662" s="90">
        <v>42720</v>
      </c>
      <c r="F662" s="316"/>
      <c r="G662" s="98" t="s">
        <v>2009</v>
      </c>
      <c r="H662" s="73" t="s">
        <v>2078</v>
      </c>
      <c r="I662" s="30"/>
      <c r="J662" s="30"/>
      <c r="K662" s="30"/>
    </row>
    <row r="663" spans="1:11" s="21" customFormat="1" ht="120.75" customHeight="1">
      <c r="A663" s="91">
        <v>147</v>
      </c>
      <c r="B663" s="95" t="s">
        <v>1199</v>
      </c>
      <c r="C663" s="123">
        <v>7053.75</v>
      </c>
      <c r="D663" s="104">
        <v>0</v>
      </c>
      <c r="E663" s="90">
        <v>42720</v>
      </c>
      <c r="F663" s="316"/>
      <c r="G663" s="98" t="s">
        <v>2009</v>
      </c>
      <c r="H663" s="73" t="s">
        <v>2078</v>
      </c>
      <c r="I663" s="30"/>
      <c r="J663" s="30"/>
      <c r="K663" s="30"/>
    </row>
    <row r="664" spans="1:11" s="21" customFormat="1" ht="126" customHeight="1">
      <c r="A664" s="91">
        <v>148</v>
      </c>
      <c r="B664" s="95" t="s">
        <v>1200</v>
      </c>
      <c r="C664" s="123">
        <v>7053.75</v>
      </c>
      <c r="D664" s="104">
        <v>0</v>
      </c>
      <c r="E664" s="90">
        <v>42720</v>
      </c>
      <c r="F664" s="316"/>
      <c r="G664" s="98" t="s">
        <v>2009</v>
      </c>
      <c r="H664" s="73" t="s">
        <v>2078</v>
      </c>
      <c r="I664" s="30"/>
      <c r="J664" s="30"/>
      <c r="K664" s="30"/>
    </row>
    <row r="665" spans="1:11" s="21" customFormat="1" ht="120" customHeight="1">
      <c r="A665" s="91">
        <v>149</v>
      </c>
      <c r="B665" s="95" t="s">
        <v>1201</v>
      </c>
      <c r="C665" s="123">
        <v>7053.75</v>
      </c>
      <c r="D665" s="104">
        <v>0</v>
      </c>
      <c r="E665" s="90">
        <v>42720</v>
      </c>
      <c r="F665" s="316"/>
      <c r="G665" s="98" t="s">
        <v>2009</v>
      </c>
      <c r="H665" s="73" t="s">
        <v>2078</v>
      </c>
      <c r="I665" s="30"/>
      <c r="J665" s="30"/>
      <c r="K665" s="30"/>
    </row>
    <row r="666" spans="1:11" s="21" customFormat="1" ht="117" customHeight="1">
      <c r="A666" s="91">
        <v>150</v>
      </c>
      <c r="B666" s="95" t="s">
        <v>1202</v>
      </c>
      <c r="C666" s="123">
        <v>7053.75</v>
      </c>
      <c r="D666" s="104">
        <v>0</v>
      </c>
      <c r="E666" s="90">
        <v>42720</v>
      </c>
      <c r="F666" s="316"/>
      <c r="G666" s="98" t="s">
        <v>2009</v>
      </c>
      <c r="H666" s="73" t="s">
        <v>2078</v>
      </c>
      <c r="I666" s="30"/>
      <c r="J666" s="30"/>
      <c r="K666" s="30"/>
    </row>
    <row r="667" spans="1:11" s="21" customFormat="1" ht="122.25" customHeight="1">
      <c r="A667" s="91">
        <v>151</v>
      </c>
      <c r="B667" s="95" t="s">
        <v>1203</v>
      </c>
      <c r="C667" s="123">
        <v>7053.75</v>
      </c>
      <c r="D667" s="104">
        <v>0</v>
      </c>
      <c r="E667" s="90">
        <v>42720</v>
      </c>
      <c r="F667" s="316"/>
      <c r="G667" s="98" t="s">
        <v>2009</v>
      </c>
      <c r="H667" s="73" t="s">
        <v>2078</v>
      </c>
      <c r="I667" s="30"/>
      <c r="J667" s="30"/>
      <c r="K667" s="30"/>
    </row>
    <row r="668" spans="1:11" s="21" customFormat="1" ht="117.75" customHeight="1">
      <c r="A668" s="91">
        <v>152</v>
      </c>
      <c r="B668" s="95" t="s">
        <v>1204</v>
      </c>
      <c r="C668" s="123">
        <v>7053.75</v>
      </c>
      <c r="D668" s="104">
        <v>0</v>
      </c>
      <c r="E668" s="90">
        <v>42720</v>
      </c>
      <c r="F668" s="316"/>
      <c r="G668" s="98" t="s">
        <v>2009</v>
      </c>
      <c r="H668" s="73" t="s">
        <v>2078</v>
      </c>
      <c r="I668" s="30"/>
      <c r="J668" s="30"/>
      <c r="K668" s="30"/>
    </row>
    <row r="669" spans="1:11" s="21" customFormat="1" ht="104.25" customHeight="1">
      <c r="A669" s="91">
        <v>153</v>
      </c>
      <c r="B669" s="95" t="s">
        <v>1205</v>
      </c>
      <c r="C669" s="123">
        <v>7053.75</v>
      </c>
      <c r="D669" s="104">
        <v>0</v>
      </c>
      <c r="E669" s="90">
        <v>42720</v>
      </c>
      <c r="F669" s="316"/>
      <c r="G669" s="98" t="s">
        <v>2009</v>
      </c>
      <c r="H669" s="73" t="s">
        <v>2078</v>
      </c>
      <c r="I669" s="30"/>
      <c r="J669" s="30"/>
      <c r="K669" s="30"/>
    </row>
    <row r="670" spans="1:11" s="21" customFormat="1" ht="102.75" customHeight="1">
      <c r="A670" s="91">
        <v>154</v>
      </c>
      <c r="B670" s="95" t="s">
        <v>1206</v>
      </c>
      <c r="C670" s="123">
        <v>7053.75</v>
      </c>
      <c r="D670" s="104">
        <v>0</v>
      </c>
      <c r="E670" s="90">
        <v>42720</v>
      </c>
      <c r="F670" s="316"/>
      <c r="G670" s="98" t="s">
        <v>2009</v>
      </c>
      <c r="H670" s="73" t="s">
        <v>2078</v>
      </c>
      <c r="I670" s="30"/>
      <c r="J670" s="30"/>
      <c r="K670" s="30"/>
    </row>
    <row r="671" spans="1:11" s="21" customFormat="1" ht="99.75" customHeight="1">
      <c r="A671" s="91">
        <v>155</v>
      </c>
      <c r="B671" s="95" t="s">
        <v>1207</v>
      </c>
      <c r="C671" s="123">
        <v>7053.75</v>
      </c>
      <c r="D671" s="104">
        <v>0</v>
      </c>
      <c r="E671" s="90">
        <v>42720</v>
      </c>
      <c r="F671" s="316"/>
      <c r="G671" s="98" t="s">
        <v>2009</v>
      </c>
      <c r="H671" s="73" t="s">
        <v>2078</v>
      </c>
      <c r="I671" s="30"/>
      <c r="J671" s="30"/>
      <c r="K671" s="30"/>
    </row>
    <row r="672" spans="1:11" s="21" customFormat="1" ht="96" customHeight="1">
      <c r="A672" s="91">
        <v>156</v>
      </c>
      <c r="B672" s="95" t="s">
        <v>1208</v>
      </c>
      <c r="C672" s="123">
        <v>7053.75</v>
      </c>
      <c r="D672" s="104">
        <v>0</v>
      </c>
      <c r="E672" s="90">
        <v>42720</v>
      </c>
      <c r="F672" s="316"/>
      <c r="G672" s="98" t="s">
        <v>2009</v>
      </c>
      <c r="H672" s="73" t="s">
        <v>2078</v>
      </c>
      <c r="I672" s="30"/>
      <c r="J672" s="30"/>
      <c r="K672" s="30"/>
    </row>
    <row r="673" spans="1:11" s="21" customFormat="1" ht="102.75" customHeight="1">
      <c r="A673" s="91">
        <v>157</v>
      </c>
      <c r="B673" s="95" t="s">
        <v>1209</v>
      </c>
      <c r="C673" s="123">
        <v>7053.75</v>
      </c>
      <c r="D673" s="104">
        <v>0</v>
      </c>
      <c r="E673" s="90">
        <v>42720</v>
      </c>
      <c r="F673" s="316"/>
      <c r="G673" s="98" t="s">
        <v>2009</v>
      </c>
      <c r="H673" s="73" t="s">
        <v>2078</v>
      </c>
      <c r="I673" s="30"/>
      <c r="J673" s="30"/>
      <c r="K673" s="30"/>
    </row>
    <row r="674" spans="1:11" s="21" customFormat="1" ht="127.5" customHeight="1">
      <c r="A674" s="91">
        <v>158</v>
      </c>
      <c r="B674" s="95" t="s">
        <v>1210</v>
      </c>
      <c r="C674" s="123">
        <v>7053.75</v>
      </c>
      <c r="D674" s="104">
        <v>0</v>
      </c>
      <c r="E674" s="90">
        <v>42720</v>
      </c>
      <c r="F674" s="316"/>
      <c r="G674" s="98" t="s">
        <v>2009</v>
      </c>
      <c r="H674" s="73" t="s">
        <v>2078</v>
      </c>
      <c r="I674" s="30"/>
      <c r="J674" s="30"/>
      <c r="K674" s="30"/>
    </row>
    <row r="675" spans="1:11" s="21" customFormat="1" ht="110.25" customHeight="1">
      <c r="A675" s="91">
        <v>159</v>
      </c>
      <c r="B675" s="95" t="s">
        <v>1211</v>
      </c>
      <c r="C675" s="123">
        <v>7053.75</v>
      </c>
      <c r="D675" s="104">
        <v>0</v>
      </c>
      <c r="E675" s="90">
        <v>42720</v>
      </c>
      <c r="F675" s="316"/>
      <c r="G675" s="98" t="s">
        <v>2009</v>
      </c>
      <c r="H675" s="73" t="s">
        <v>2078</v>
      </c>
      <c r="I675" s="30"/>
      <c r="J675" s="30"/>
      <c r="K675" s="30"/>
    </row>
    <row r="676" spans="1:11" s="21" customFormat="1" ht="109.5" customHeight="1">
      <c r="A676" s="91">
        <v>160</v>
      </c>
      <c r="B676" s="95" t="s">
        <v>1212</v>
      </c>
      <c r="C676" s="123">
        <v>7053.75</v>
      </c>
      <c r="D676" s="104">
        <v>0</v>
      </c>
      <c r="E676" s="90">
        <v>42720</v>
      </c>
      <c r="F676" s="316"/>
      <c r="G676" s="98" t="s">
        <v>2009</v>
      </c>
      <c r="H676" s="73" t="s">
        <v>2078</v>
      </c>
      <c r="I676" s="30"/>
      <c r="J676" s="30"/>
      <c r="K676" s="30"/>
    </row>
    <row r="677" spans="1:11" s="21" customFormat="1" ht="103.5" customHeight="1">
      <c r="A677" s="91">
        <v>161</v>
      </c>
      <c r="B677" s="95" t="s">
        <v>1213</v>
      </c>
      <c r="C677" s="123">
        <v>7053.75</v>
      </c>
      <c r="D677" s="104">
        <v>0</v>
      </c>
      <c r="E677" s="90">
        <v>42720</v>
      </c>
      <c r="F677" s="316"/>
      <c r="G677" s="98" t="s">
        <v>2009</v>
      </c>
      <c r="H677" s="73" t="s">
        <v>2078</v>
      </c>
      <c r="I677" s="30"/>
      <c r="J677" s="30"/>
      <c r="K677" s="30"/>
    </row>
    <row r="678" spans="1:11" s="21" customFormat="1" ht="96" customHeight="1">
      <c r="A678" s="91">
        <v>162</v>
      </c>
      <c r="B678" s="95" t="s">
        <v>1214</v>
      </c>
      <c r="C678" s="123">
        <v>7053.75</v>
      </c>
      <c r="D678" s="104">
        <v>0</v>
      </c>
      <c r="E678" s="90">
        <v>42720</v>
      </c>
      <c r="F678" s="316"/>
      <c r="G678" s="98" t="s">
        <v>2009</v>
      </c>
      <c r="H678" s="73" t="s">
        <v>2078</v>
      </c>
      <c r="I678" s="30"/>
      <c r="J678" s="30"/>
      <c r="K678" s="30"/>
    </row>
    <row r="679" spans="1:11" s="21" customFormat="1" ht="109.5" customHeight="1">
      <c r="A679" s="91">
        <v>163</v>
      </c>
      <c r="B679" s="95" t="s">
        <v>1215</v>
      </c>
      <c r="C679" s="123">
        <v>7053.75</v>
      </c>
      <c r="D679" s="104">
        <v>0</v>
      </c>
      <c r="E679" s="90">
        <v>42720</v>
      </c>
      <c r="F679" s="316"/>
      <c r="G679" s="98" t="s">
        <v>2009</v>
      </c>
      <c r="H679" s="73" t="s">
        <v>2078</v>
      </c>
      <c r="I679" s="30"/>
      <c r="J679" s="30"/>
      <c r="K679" s="30"/>
    </row>
    <row r="680" spans="1:11" s="21" customFormat="1" ht="121.5" customHeight="1">
      <c r="A680" s="91">
        <v>164</v>
      </c>
      <c r="B680" s="95" t="s">
        <v>1216</v>
      </c>
      <c r="C680" s="123">
        <v>7053.75</v>
      </c>
      <c r="D680" s="104">
        <v>0</v>
      </c>
      <c r="E680" s="90">
        <v>42720</v>
      </c>
      <c r="F680" s="316"/>
      <c r="G680" s="98" t="s">
        <v>2009</v>
      </c>
      <c r="H680" s="73" t="s">
        <v>2078</v>
      </c>
      <c r="I680" s="30"/>
      <c r="J680" s="30"/>
      <c r="K680" s="30"/>
    </row>
    <row r="681" spans="1:11" s="21" customFormat="1" ht="117" customHeight="1">
      <c r="A681" s="91">
        <v>165</v>
      </c>
      <c r="B681" s="95" t="s">
        <v>1217</v>
      </c>
      <c r="C681" s="123">
        <v>7053.75</v>
      </c>
      <c r="D681" s="104">
        <v>0</v>
      </c>
      <c r="E681" s="90">
        <v>42720</v>
      </c>
      <c r="F681" s="316"/>
      <c r="G681" s="98" t="s">
        <v>2009</v>
      </c>
      <c r="H681" s="73" t="s">
        <v>2078</v>
      </c>
      <c r="I681" s="30"/>
      <c r="J681" s="30"/>
      <c r="K681" s="30"/>
    </row>
    <row r="682" spans="1:11" s="21" customFormat="1" ht="120" customHeight="1">
      <c r="A682" s="91">
        <v>166</v>
      </c>
      <c r="B682" s="95" t="s">
        <v>1218</v>
      </c>
      <c r="C682" s="123">
        <v>7053.75</v>
      </c>
      <c r="D682" s="104">
        <v>0</v>
      </c>
      <c r="E682" s="90">
        <v>42720</v>
      </c>
      <c r="F682" s="316"/>
      <c r="G682" s="98" t="s">
        <v>2009</v>
      </c>
      <c r="H682" s="73" t="s">
        <v>2078</v>
      </c>
      <c r="I682" s="30"/>
      <c r="J682" s="30"/>
      <c r="K682" s="30"/>
    </row>
    <row r="683" spans="1:11" s="21" customFormat="1" ht="122.25" customHeight="1">
      <c r="A683" s="91">
        <v>167</v>
      </c>
      <c r="B683" s="95" t="s">
        <v>1219</v>
      </c>
      <c r="C683" s="123">
        <v>7053.75</v>
      </c>
      <c r="D683" s="104">
        <v>0</v>
      </c>
      <c r="E683" s="90">
        <v>42720</v>
      </c>
      <c r="F683" s="316"/>
      <c r="G683" s="98" t="s">
        <v>2009</v>
      </c>
      <c r="H683" s="73" t="s">
        <v>2078</v>
      </c>
      <c r="I683" s="30"/>
      <c r="J683" s="30"/>
      <c r="K683" s="30"/>
    </row>
    <row r="684" spans="1:11" s="21" customFormat="1" ht="126" customHeight="1">
      <c r="A684" s="91">
        <v>168</v>
      </c>
      <c r="B684" s="95" t="s">
        <v>1220</v>
      </c>
      <c r="C684" s="123">
        <v>7053.75</v>
      </c>
      <c r="D684" s="104">
        <v>0</v>
      </c>
      <c r="E684" s="90">
        <v>42720</v>
      </c>
      <c r="F684" s="316"/>
      <c r="G684" s="98" t="s">
        <v>2009</v>
      </c>
      <c r="H684" s="73" t="s">
        <v>2078</v>
      </c>
      <c r="I684" s="30"/>
      <c r="J684" s="30"/>
      <c r="K684" s="30"/>
    </row>
    <row r="685" spans="1:11" s="21" customFormat="1" ht="121.5" customHeight="1">
      <c r="A685" s="91">
        <v>169</v>
      </c>
      <c r="B685" s="95" t="s">
        <v>1221</v>
      </c>
      <c r="C685" s="123">
        <v>7053.75</v>
      </c>
      <c r="D685" s="104">
        <v>0</v>
      </c>
      <c r="E685" s="90">
        <v>42720</v>
      </c>
      <c r="F685" s="316"/>
      <c r="G685" s="98" t="s">
        <v>2009</v>
      </c>
      <c r="H685" s="73" t="s">
        <v>2078</v>
      </c>
      <c r="I685" s="30"/>
      <c r="J685" s="30"/>
      <c r="K685" s="30"/>
    </row>
    <row r="686" spans="1:11" s="21" customFormat="1" ht="114.75" customHeight="1">
      <c r="A686" s="91">
        <v>170</v>
      </c>
      <c r="B686" s="95" t="s">
        <v>1222</v>
      </c>
      <c r="C686" s="123">
        <v>7053.75</v>
      </c>
      <c r="D686" s="104">
        <v>0</v>
      </c>
      <c r="E686" s="90">
        <v>42720</v>
      </c>
      <c r="F686" s="316"/>
      <c r="G686" s="98" t="s">
        <v>2009</v>
      </c>
      <c r="H686" s="73" t="s">
        <v>2078</v>
      </c>
      <c r="I686" s="30"/>
      <c r="J686" s="30"/>
      <c r="K686" s="30"/>
    </row>
    <row r="687" spans="1:11" s="21" customFormat="1" ht="114" customHeight="1">
      <c r="A687" s="91">
        <v>171</v>
      </c>
      <c r="B687" s="95" t="s">
        <v>1223</v>
      </c>
      <c r="C687" s="123">
        <v>7053.75</v>
      </c>
      <c r="D687" s="104">
        <v>0</v>
      </c>
      <c r="E687" s="90">
        <v>42720</v>
      </c>
      <c r="F687" s="316"/>
      <c r="G687" s="98" t="s">
        <v>2009</v>
      </c>
      <c r="H687" s="73" t="s">
        <v>2078</v>
      </c>
      <c r="I687" s="30"/>
      <c r="J687" s="30"/>
      <c r="K687" s="30"/>
    </row>
    <row r="688" spans="1:11" s="21" customFormat="1" ht="108.75" customHeight="1">
      <c r="A688" s="91">
        <v>172</v>
      </c>
      <c r="B688" s="95" t="s">
        <v>1224</v>
      </c>
      <c r="C688" s="123">
        <v>7053.75</v>
      </c>
      <c r="D688" s="104">
        <v>0</v>
      </c>
      <c r="E688" s="90">
        <v>42720</v>
      </c>
      <c r="F688" s="316"/>
      <c r="G688" s="98" t="s">
        <v>2009</v>
      </c>
      <c r="H688" s="73" t="s">
        <v>2078</v>
      </c>
      <c r="I688" s="30"/>
      <c r="J688" s="30"/>
      <c r="K688" s="30"/>
    </row>
    <row r="689" spans="1:11" s="21" customFormat="1" ht="102.75" customHeight="1">
      <c r="A689" s="91">
        <v>173</v>
      </c>
      <c r="B689" s="95" t="s">
        <v>1225</v>
      </c>
      <c r="C689" s="123">
        <v>7053.75</v>
      </c>
      <c r="D689" s="104">
        <v>0</v>
      </c>
      <c r="E689" s="90">
        <v>42720</v>
      </c>
      <c r="F689" s="316"/>
      <c r="G689" s="98" t="s">
        <v>2009</v>
      </c>
      <c r="H689" s="73" t="s">
        <v>2078</v>
      </c>
      <c r="I689" s="30"/>
      <c r="J689" s="30"/>
      <c r="K689" s="30"/>
    </row>
    <row r="690" spans="1:11" s="21" customFormat="1" ht="101.25" customHeight="1">
      <c r="A690" s="91">
        <v>174</v>
      </c>
      <c r="B690" s="95" t="s">
        <v>1226</v>
      </c>
      <c r="C690" s="123">
        <v>7053.75</v>
      </c>
      <c r="D690" s="104">
        <v>0</v>
      </c>
      <c r="E690" s="90">
        <v>42720</v>
      </c>
      <c r="F690" s="316"/>
      <c r="G690" s="98" t="s">
        <v>2009</v>
      </c>
      <c r="H690" s="73" t="s">
        <v>2078</v>
      </c>
      <c r="I690" s="30"/>
      <c r="J690" s="30"/>
      <c r="K690" s="30"/>
    </row>
    <row r="691" spans="1:11" s="21" customFormat="1" ht="104.25" customHeight="1">
      <c r="A691" s="91">
        <v>175</v>
      </c>
      <c r="B691" s="95" t="s">
        <v>1227</v>
      </c>
      <c r="C691" s="123">
        <v>7053.75</v>
      </c>
      <c r="D691" s="104">
        <v>0</v>
      </c>
      <c r="E691" s="90">
        <v>42720</v>
      </c>
      <c r="F691" s="316"/>
      <c r="G691" s="98" t="s">
        <v>2009</v>
      </c>
      <c r="H691" s="73" t="s">
        <v>2078</v>
      </c>
      <c r="I691" s="30"/>
      <c r="J691" s="30"/>
      <c r="K691" s="30"/>
    </row>
    <row r="692" spans="1:11" s="21" customFormat="1" ht="101.25" customHeight="1">
      <c r="A692" s="91">
        <v>176</v>
      </c>
      <c r="B692" s="95" t="s">
        <v>1228</v>
      </c>
      <c r="C692" s="123">
        <v>7053.75</v>
      </c>
      <c r="D692" s="104">
        <v>0</v>
      </c>
      <c r="E692" s="90">
        <v>42720</v>
      </c>
      <c r="F692" s="316"/>
      <c r="G692" s="98" t="s">
        <v>2009</v>
      </c>
      <c r="H692" s="73" t="s">
        <v>2078</v>
      </c>
      <c r="I692" s="30"/>
      <c r="J692" s="30"/>
      <c r="K692" s="30"/>
    </row>
    <row r="693" spans="1:11" s="21" customFormat="1" ht="100.5" customHeight="1">
      <c r="A693" s="91">
        <v>177</v>
      </c>
      <c r="B693" s="95" t="s">
        <v>1229</v>
      </c>
      <c r="C693" s="123">
        <v>7053.75</v>
      </c>
      <c r="D693" s="104">
        <v>0</v>
      </c>
      <c r="E693" s="90">
        <v>42720</v>
      </c>
      <c r="F693" s="316"/>
      <c r="G693" s="98" t="s">
        <v>2009</v>
      </c>
      <c r="H693" s="73" t="s">
        <v>2078</v>
      </c>
      <c r="I693" s="30"/>
      <c r="J693" s="30"/>
      <c r="K693" s="30"/>
    </row>
    <row r="694" spans="1:11" s="21" customFormat="1" ht="93.75" customHeight="1">
      <c r="A694" s="91">
        <v>178</v>
      </c>
      <c r="B694" s="95" t="s">
        <v>1230</v>
      </c>
      <c r="C694" s="123">
        <v>7053.75</v>
      </c>
      <c r="D694" s="104">
        <v>0</v>
      </c>
      <c r="E694" s="90">
        <v>42720</v>
      </c>
      <c r="F694" s="316"/>
      <c r="G694" s="98" t="s">
        <v>2009</v>
      </c>
      <c r="H694" s="73" t="s">
        <v>2078</v>
      </c>
      <c r="I694" s="30"/>
      <c r="J694" s="30"/>
      <c r="K694" s="30"/>
    </row>
    <row r="695" spans="1:11" s="21" customFormat="1" ht="105" customHeight="1">
      <c r="A695" s="91">
        <v>179</v>
      </c>
      <c r="B695" s="95" t="s">
        <v>1231</v>
      </c>
      <c r="C695" s="123">
        <v>7053.75</v>
      </c>
      <c r="D695" s="104">
        <v>0</v>
      </c>
      <c r="E695" s="90">
        <v>42720</v>
      </c>
      <c r="F695" s="316"/>
      <c r="G695" s="98" t="s">
        <v>2009</v>
      </c>
      <c r="H695" s="73" t="s">
        <v>2078</v>
      </c>
      <c r="I695" s="30"/>
      <c r="J695" s="30"/>
      <c r="K695" s="30"/>
    </row>
    <row r="696" spans="1:11" s="21" customFormat="1" ht="115.5" customHeight="1">
      <c r="A696" s="91">
        <v>180</v>
      </c>
      <c r="B696" s="95" t="s">
        <v>1232</v>
      </c>
      <c r="C696" s="123">
        <v>7053.75</v>
      </c>
      <c r="D696" s="104">
        <v>0</v>
      </c>
      <c r="E696" s="90">
        <v>42720</v>
      </c>
      <c r="F696" s="316"/>
      <c r="G696" s="98" t="s">
        <v>2009</v>
      </c>
      <c r="H696" s="73" t="s">
        <v>2078</v>
      </c>
      <c r="I696" s="30"/>
      <c r="J696" s="30"/>
      <c r="K696" s="30"/>
    </row>
    <row r="697" spans="1:11" s="21" customFormat="1" ht="114.75" customHeight="1">
      <c r="A697" s="91">
        <v>181</v>
      </c>
      <c r="B697" s="95" t="s">
        <v>1233</v>
      </c>
      <c r="C697" s="123">
        <v>7053.75</v>
      </c>
      <c r="D697" s="104">
        <v>0</v>
      </c>
      <c r="E697" s="90">
        <v>42720</v>
      </c>
      <c r="F697" s="316"/>
      <c r="G697" s="98" t="s">
        <v>2009</v>
      </c>
      <c r="H697" s="73" t="s">
        <v>2078</v>
      </c>
      <c r="I697" s="30"/>
      <c r="J697" s="30"/>
      <c r="K697" s="30"/>
    </row>
    <row r="698" spans="1:11" s="21" customFormat="1" ht="108" customHeight="1">
      <c r="A698" s="91">
        <v>182</v>
      </c>
      <c r="B698" s="95" t="s">
        <v>1234</v>
      </c>
      <c r="C698" s="123">
        <v>7053.75</v>
      </c>
      <c r="D698" s="104">
        <v>0</v>
      </c>
      <c r="E698" s="90">
        <v>42720</v>
      </c>
      <c r="F698" s="316"/>
      <c r="G698" s="98" t="s">
        <v>2009</v>
      </c>
      <c r="H698" s="73" t="s">
        <v>2078</v>
      </c>
      <c r="I698" s="30"/>
      <c r="J698" s="30"/>
      <c r="K698" s="30"/>
    </row>
    <row r="699" spans="1:11" s="21" customFormat="1" ht="118.5" customHeight="1">
      <c r="A699" s="91">
        <v>183</v>
      </c>
      <c r="B699" s="95" t="s">
        <v>1235</v>
      </c>
      <c r="C699" s="123">
        <v>7053.75</v>
      </c>
      <c r="D699" s="104">
        <v>0</v>
      </c>
      <c r="E699" s="90">
        <v>42720</v>
      </c>
      <c r="F699" s="316"/>
      <c r="G699" s="98" t="s">
        <v>2009</v>
      </c>
      <c r="H699" s="73" t="s">
        <v>2078</v>
      </c>
      <c r="I699" s="30"/>
      <c r="J699" s="30"/>
      <c r="K699" s="30"/>
    </row>
    <row r="700" spans="1:11" s="21" customFormat="1" ht="130.5" customHeight="1">
      <c r="A700" s="91">
        <v>184</v>
      </c>
      <c r="B700" s="95" t="s">
        <v>1236</v>
      </c>
      <c r="C700" s="123">
        <v>7053.75</v>
      </c>
      <c r="D700" s="104">
        <v>0</v>
      </c>
      <c r="E700" s="90">
        <v>42720</v>
      </c>
      <c r="F700" s="316"/>
      <c r="G700" s="98" t="s">
        <v>2009</v>
      </c>
      <c r="H700" s="73" t="s">
        <v>2078</v>
      </c>
      <c r="I700" s="30"/>
      <c r="J700" s="30"/>
      <c r="K700" s="30"/>
    </row>
    <row r="701" spans="1:11" s="21" customFormat="1" ht="141.75" customHeight="1">
      <c r="A701" s="91">
        <v>185</v>
      </c>
      <c r="B701" s="95" t="s">
        <v>1237</v>
      </c>
      <c r="C701" s="123">
        <v>7053.75</v>
      </c>
      <c r="D701" s="104">
        <v>0</v>
      </c>
      <c r="E701" s="90">
        <v>42720</v>
      </c>
      <c r="F701" s="316"/>
      <c r="G701" s="98" t="s">
        <v>2009</v>
      </c>
      <c r="H701" s="73" t="s">
        <v>2078</v>
      </c>
      <c r="I701" s="30"/>
      <c r="J701" s="30"/>
      <c r="K701" s="30"/>
    </row>
    <row r="702" spans="1:11" s="21" customFormat="1" ht="138.75" customHeight="1">
      <c r="A702" s="91">
        <v>186</v>
      </c>
      <c r="B702" s="95" t="s">
        <v>1238</v>
      </c>
      <c r="C702" s="123">
        <v>7053.75</v>
      </c>
      <c r="D702" s="104">
        <v>0</v>
      </c>
      <c r="E702" s="90">
        <v>42720</v>
      </c>
      <c r="F702" s="316"/>
      <c r="G702" s="98" t="s">
        <v>2009</v>
      </c>
      <c r="H702" s="73" t="s">
        <v>2078</v>
      </c>
      <c r="I702" s="30"/>
      <c r="J702" s="30"/>
      <c r="K702" s="30"/>
    </row>
    <row r="703" spans="1:11" s="21" customFormat="1" ht="129" customHeight="1">
      <c r="A703" s="91">
        <v>187</v>
      </c>
      <c r="B703" s="95" t="s">
        <v>1239</v>
      </c>
      <c r="C703" s="123">
        <v>7053.75</v>
      </c>
      <c r="D703" s="104">
        <v>0</v>
      </c>
      <c r="E703" s="90">
        <v>42720</v>
      </c>
      <c r="F703" s="316"/>
      <c r="G703" s="98" t="s">
        <v>2009</v>
      </c>
      <c r="H703" s="73" t="s">
        <v>2078</v>
      </c>
      <c r="I703" s="30"/>
      <c r="J703" s="30"/>
      <c r="K703" s="30"/>
    </row>
    <row r="704" spans="1:11" s="21" customFormat="1" ht="124.5" customHeight="1">
      <c r="A704" s="91">
        <v>188</v>
      </c>
      <c r="B704" s="95" t="s">
        <v>2207</v>
      </c>
      <c r="C704" s="123">
        <v>7053.75</v>
      </c>
      <c r="D704" s="104">
        <v>0</v>
      </c>
      <c r="E704" s="90">
        <v>42720</v>
      </c>
      <c r="F704" s="316"/>
      <c r="G704" s="98" t="s">
        <v>2009</v>
      </c>
      <c r="H704" s="73" t="s">
        <v>2078</v>
      </c>
      <c r="I704" s="30"/>
      <c r="J704" s="30"/>
      <c r="K704" s="30"/>
    </row>
    <row r="705" spans="1:11" s="21" customFormat="1" ht="124.5" customHeight="1">
      <c r="A705" s="91">
        <v>189</v>
      </c>
      <c r="B705" s="95" t="s">
        <v>2208</v>
      </c>
      <c r="C705" s="123">
        <v>7053.75</v>
      </c>
      <c r="D705" s="104">
        <v>0</v>
      </c>
      <c r="E705" s="90">
        <v>42720</v>
      </c>
      <c r="F705" s="316"/>
      <c r="G705" s="98" t="s">
        <v>2009</v>
      </c>
      <c r="H705" s="73" t="s">
        <v>2078</v>
      </c>
      <c r="I705" s="30"/>
      <c r="J705" s="30"/>
      <c r="K705" s="30"/>
    </row>
    <row r="706" spans="1:11" s="21" customFormat="1" ht="117.75" customHeight="1">
      <c r="A706" s="91">
        <v>190</v>
      </c>
      <c r="B706" s="95" t="s">
        <v>2209</v>
      </c>
      <c r="C706" s="123">
        <v>7053.75</v>
      </c>
      <c r="D706" s="104">
        <v>0</v>
      </c>
      <c r="E706" s="90">
        <v>42720</v>
      </c>
      <c r="F706" s="316"/>
      <c r="G706" s="98" t="s">
        <v>2009</v>
      </c>
      <c r="H706" s="73" t="s">
        <v>2078</v>
      </c>
      <c r="I706" s="30"/>
      <c r="J706" s="30"/>
      <c r="K706" s="30"/>
    </row>
    <row r="707" spans="1:11" s="21" customFormat="1" ht="114.75" customHeight="1">
      <c r="A707" s="91">
        <v>191</v>
      </c>
      <c r="B707" s="95" t="s">
        <v>2210</v>
      </c>
      <c r="C707" s="123">
        <v>7053.75</v>
      </c>
      <c r="D707" s="104">
        <v>0</v>
      </c>
      <c r="E707" s="90">
        <v>42720</v>
      </c>
      <c r="F707" s="316"/>
      <c r="G707" s="98" t="s">
        <v>2009</v>
      </c>
      <c r="H707" s="73" t="s">
        <v>2078</v>
      </c>
      <c r="I707" s="30"/>
      <c r="J707" s="30"/>
      <c r="K707" s="30"/>
    </row>
    <row r="708" spans="1:11" s="21" customFormat="1" ht="113.25" customHeight="1">
      <c r="A708" s="91">
        <v>192</v>
      </c>
      <c r="B708" s="95" t="s">
        <v>2211</v>
      </c>
      <c r="C708" s="123">
        <v>7053.75</v>
      </c>
      <c r="D708" s="104">
        <v>0</v>
      </c>
      <c r="E708" s="90">
        <v>42720</v>
      </c>
      <c r="F708" s="316"/>
      <c r="G708" s="98" t="s">
        <v>2009</v>
      </c>
      <c r="H708" s="73" t="s">
        <v>2078</v>
      </c>
      <c r="I708" s="30"/>
      <c r="J708" s="30"/>
      <c r="K708" s="30"/>
    </row>
    <row r="709" spans="1:11" s="21" customFormat="1" ht="103.5" customHeight="1">
      <c r="A709" s="91">
        <v>193</v>
      </c>
      <c r="B709" s="95" t="s">
        <v>2212</v>
      </c>
      <c r="C709" s="123">
        <v>7053.75</v>
      </c>
      <c r="D709" s="104">
        <v>0</v>
      </c>
      <c r="E709" s="90">
        <v>42720</v>
      </c>
      <c r="F709" s="316"/>
      <c r="G709" s="98" t="s">
        <v>2009</v>
      </c>
      <c r="H709" s="73" t="s">
        <v>2078</v>
      </c>
      <c r="I709" s="30"/>
      <c r="J709" s="30"/>
      <c r="K709" s="30"/>
    </row>
    <row r="710" spans="1:11" s="21" customFormat="1" ht="95.25" customHeight="1">
      <c r="A710" s="91">
        <v>194</v>
      </c>
      <c r="B710" s="95" t="s">
        <v>2213</v>
      </c>
      <c r="C710" s="123">
        <v>7053.75</v>
      </c>
      <c r="D710" s="104">
        <v>0</v>
      </c>
      <c r="E710" s="90">
        <v>42720</v>
      </c>
      <c r="F710" s="316"/>
      <c r="G710" s="98" t="s">
        <v>2009</v>
      </c>
      <c r="H710" s="73" t="s">
        <v>2078</v>
      </c>
      <c r="I710" s="30"/>
      <c r="J710" s="30"/>
      <c r="K710" s="30"/>
    </row>
    <row r="711" spans="1:11" s="21" customFormat="1" ht="90.75" customHeight="1">
      <c r="A711" s="91">
        <v>195</v>
      </c>
      <c r="B711" s="95" t="s">
        <v>2214</v>
      </c>
      <c r="C711" s="123">
        <v>7053.75</v>
      </c>
      <c r="D711" s="104">
        <v>0</v>
      </c>
      <c r="E711" s="90">
        <v>42720</v>
      </c>
      <c r="F711" s="316"/>
      <c r="G711" s="98" t="s">
        <v>2009</v>
      </c>
      <c r="H711" s="73" t="s">
        <v>2078</v>
      </c>
      <c r="I711" s="30"/>
      <c r="J711" s="30"/>
      <c r="K711" s="30"/>
    </row>
    <row r="712" spans="1:11" s="21" customFormat="1" ht="93.75" customHeight="1">
      <c r="A712" s="91">
        <v>196</v>
      </c>
      <c r="B712" s="95" t="s">
        <v>2215</v>
      </c>
      <c r="C712" s="123">
        <v>7053.75</v>
      </c>
      <c r="D712" s="104">
        <v>0</v>
      </c>
      <c r="E712" s="90">
        <v>42720</v>
      </c>
      <c r="F712" s="316"/>
      <c r="G712" s="98" t="s">
        <v>2009</v>
      </c>
      <c r="H712" s="73" t="s">
        <v>2078</v>
      </c>
      <c r="I712" s="30"/>
      <c r="J712" s="30"/>
      <c r="K712" s="30"/>
    </row>
    <row r="713" spans="1:11" s="21" customFormat="1" ht="99" customHeight="1">
      <c r="A713" s="91">
        <v>197</v>
      </c>
      <c r="B713" s="95" t="s">
        <v>2216</v>
      </c>
      <c r="C713" s="123">
        <v>7053.75</v>
      </c>
      <c r="D713" s="104">
        <v>0</v>
      </c>
      <c r="E713" s="90">
        <v>42720</v>
      </c>
      <c r="F713" s="316"/>
      <c r="G713" s="98" t="s">
        <v>2009</v>
      </c>
      <c r="H713" s="73" t="s">
        <v>2078</v>
      </c>
      <c r="I713" s="30"/>
      <c r="J713" s="30"/>
      <c r="K713" s="30"/>
    </row>
    <row r="714" spans="1:11" s="21" customFormat="1" ht="119.25" customHeight="1">
      <c r="A714" s="91">
        <v>198</v>
      </c>
      <c r="B714" s="95" t="s">
        <v>2217</v>
      </c>
      <c r="C714" s="123">
        <v>7053.75</v>
      </c>
      <c r="D714" s="104">
        <v>0</v>
      </c>
      <c r="E714" s="90">
        <v>42720</v>
      </c>
      <c r="F714" s="316"/>
      <c r="G714" s="98" t="s">
        <v>2009</v>
      </c>
      <c r="H714" s="73" t="s">
        <v>2078</v>
      </c>
      <c r="I714" s="30"/>
      <c r="J714" s="30"/>
      <c r="K714" s="30"/>
    </row>
    <row r="715" spans="1:11" s="21" customFormat="1" ht="104.25" customHeight="1">
      <c r="A715" s="91">
        <v>199</v>
      </c>
      <c r="B715" s="95" t="s">
        <v>2218</v>
      </c>
      <c r="C715" s="123">
        <v>7053.75</v>
      </c>
      <c r="D715" s="104">
        <v>0</v>
      </c>
      <c r="E715" s="90">
        <v>42720</v>
      </c>
      <c r="F715" s="316"/>
      <c r="G715" s="98" t="s">
        <v>2009</v>
      </c>
      <c r="H715" s="73" t="s">
        <v>2078</v>
      </c>
      <c r="I715" s="30"/>
      <c r="J715" s="30"/>
      <c r="K715" s="30"/>
    </row>
    <row r="716" spans="1:11" s="21" customFormat="1" ht="105.75" customHeight="1">
      <c r="A716" s="91">
        <v>200</v>
      </c>
      <c r="B716" s="95" t="s">
        <v>2219</v>
      </c>
      <c r="C716" s="123">
        <v>7053.75</v>
      </c>
      <c r="D716" s="104">
        <v>0</v>
      </c>
      <c r="E716" s="90">
        <v>42720</v>
      </c>
      <c r="F716" s="316"/>
      <c r="G716" s="98" t="s">
        <v>2009</v>
      </c>
      <c r="H716" s="73" t="s">
        <v>2078</v>
      </c>
      <c r="I716" s="30"/>
      <c r="J716" s="30"/>
      <c r="K716" s="30"/>
    </row>
    <row r="717" spans="1:11" s="21" customFormat="1" ht="111.75" customHeight="1">
      <c r="A717" s="91">
        <v>201</v>
      </c>
      <c r="B717" s="95" t="s">
        <v>2591</v>
      </c>
      <c r="C717" s="123">
        <v>29000</v>
      </c>
      <c r="D717" s="104">
        <v>0</v>
      </c>
      <c r="E717" s="122" t="s">
        <v>2592</v>
      </c>
      <c r="F717" s="316"/>
      <c r="G717" s="98" t="s">
        <v>2009</v>
      </c>
      <c r="H717" s="73" t="s">
        <v>2078</v>
      </c>
      <c r="I717" s="30"/>
      <c r="J717" s="30"/>
      <c r="K717" s="30"/>
    </row>
    <row r="718" spans="1:11" s="21" customFormat="1" ht="112.5" customHeight="1">
      <c r="A718" s="91">
        <v>202</v>
      </c>
      <c r="B718" s="117" t="s">
        <v>1796</v>
      </c>
      <c r="C718" s="138">
        <v>8900</v>
      </c>
      <c r="D718" s="137">
        <v>0</v>
      </c>
      <c r="E718" s="139" t="s">
        <v>1797</v>
      </c>
      <c r="F718" s="316"/>
      <c r="G718" s="98" t="s">
        <v>2009</v>
      </c>
      <c r="H718" s="73" t="s">
        <v>2078</v>
      </c>
      <c r="I718" s="30"/>
      <c r="J718" s="30"/>
      <c r="K718" s="30"/>
    </row>
    <row r="719" spans="1:11" s="21" customFormat="1" ht="110.25" customHeight="1">
      <c r="A719" s="91">
        <v>203</v>
      </c>
      <c r="B719" s="95" t="s">
        <v>1805</v>
      </c>
      <c r="C719" s="123">
        <v>8990</v>
      </c>
      <c r="D719" s="104">
        <v>0</v>
      </c>
      <c r="E719" s="130">
        <v>43000</v>
      </c>
      <c r="F719" s="316" t="s">
        <v>1806</v>
      </c>
      <c r="G719" s="98" t="s">
        <v>2009</v>
      </c>
      <c r="H719" s="73" t="s">
        <v>2078</v>
      </c>
      <c r="I719" s="30"/>
      <c r="J719" s="30"/>
      <c r="K719" s="30"/>
    </row>
    <row r="720" spans="1:11" s="21" customFormat="1" ht="108.75" customHeight="1">
      <c r="A720" s="91">
        <v>204</v>
      </c>
      <c r="B720" s="95" t="s">
        <v>722</v>
      </c>
      <c r="C720" s="123">
        <v>472500</v>
      </c>
      <c r="D720" s="104">
        <v>0</v>
      </c>
      <c r="E720" s="130">
        <v>43070</v>
      </c>
      <c r="F720" s="316" t="s">
        <v>723</v>
      </c>
      <c r="G720" s="98" t="s">
        <v>2009</v>
      </c>
      <c r="H720" s="73" t="s">
        <v>2078</v>
      </c>
      <c r="I720" s="30"/>
      <c r="J720" s="30"/>
      <c r="K720" s="30"/>
    </row>
    <row r="721" spans="1:11" s="21" customFormat="1" ht="120.75" customHeight="1">
      <c r="A721" s="91">
        <v>205</v>
      </c>
      <c r="B721" s="95" t="s">
        <v>724</v>
      </c>
      <c r="C721" s="123">
        <v>97070</v>
      </c>
      <c r="D721" s="104">
        <v>0</v>
      </c>
      <c r="E721" s="130">
        <v>43070</v>
      </c>
      <c r="F721" s="316" t="s">
        <v>723</v>
      </c>
      <c r="G721" s="98" t="s">
        <v>2009</v>
      </c>
      <c r="H721" s="73" t="s">
        <v>2078</v>
      </c>
      <c r="I721" s="30"/>
      <c r="J721" s="30"/>
      <c r="K721" s="30"/>
    </row>
    <row r="722" spans="1:11" s="21" customFormat="1" ht="110.25" customHeight="1">
      <c r="A722" s="91">
        <v>206</v>
      </c>
      <c r="B722" s="95" t="s">
        <v>725</v>
      </c>
      <c r="C722" s="123">
        <v>73430</v>
      </c>
      <c r="D722" s="104">
        <v>0</v>
      </c>
      <c r="E722" s="130">
        <v>43070</v>
      </c>
      <c r="F722" s="316" t="s">
        <v>723</v>
      </c>
      <c r="G722" s="98" t="s">
        <v>2009</v>
      </c>
      <c r="H722" s="73" t="s">
        <v>2078</v>
      </c>
      <c r="I722" s="30"/>
      <c r="J722" s="30"/>
      <c r="K722" s="30"/>
    </row>
    <row r="723" spans="1:11" s="21" customFormat="1" ht="102" customHeight="1">
      <c r="A723" s="91">
        <v>207</v>
      </c>
      <c r="B723" s="95" t="s">
        <v>726</v>
      </c>
      <c r="C723" s="123">
        <v>78670</v>
      </c>
      <c r="D723" s="104">
        <v>0</v>
      </c>
      <c r="E723" s="130">
        <v>43070</v>
      </c>
      <c r="F723" s="316" t="s">
        <v>723</v>
      </c>
      <c r="G723" s="98" t="s">
        <v>2009</v>
      </c>
      <c r="H723" s="73" t="s">
        <v>2078</v>
      </c>
      <c r="I723" s="30"/>
      <c r="J723" s="30"/>
      <c r="K723" s="30"/>
    </row>
    <row r="724" spans="1:11" s="21" customFormat="1" ht="97.5" customHeight="1">
      <c r="A724" s="91">
        <v>208</v>
      </c>
      <c r="B724" s="95" t="s">
        <v>1733</v>
      </c>
      <c r="C724" s="123">
        <v>78940</v>
      </c>
      <c r="D724" s="104">
        <v>0</v>
      </c>
      <c r="E724" s="130">
        <v>43070</v>
      </c>
      <c r="F724" s="316" t="s">
        <v>723</v>
      </c>
      <c r="G724" s="98" t="s">
        <v>2009</v>
      </c>
      <c r="H724" s="73" t="s">
        <v>2078</v>
      </c>
      <c r="I724" s="30"/>
      <c r="J724" s="30"/>
      <c r="K724" s="30"/>
    </row>
    <row r="725" spans="1:11" s="21" customFormat="1" ht="144" customHeight="1">
      <c r="A725" s="91">
        <v>209</v>
      </c>
      <c r="B725" s="95" t="s">
        <v>1734</v>
      </c>
      <c r="C725" s="123">
        <v>99390</v>
      </c>
      <c r="D725" s="104">
        <v>0</v>
      </c>
      <c r="E725" s="130">
        <v>43070</v>
      </c>
      <c r="F725" s="316" t="s">
        <v>723</v>
      </c>
      <c r="G725" s="98" t="s">
        <v>2009</v>
      </c>
      <c r="H725" s="73" t="s">
        <v>2078</v>
      </c>
      <c r="I725" s="30"/>
      <c r="J725" s="30"/>
      <c r="K725" s="30"/>
    </row>
    <row r="726" spans="1:11" s="21" customFormat="1" ht="117.75" customHeight="1">
      <c r="A726" s="91">
        <v>210</v>
      </c>
      <c r="B726" s="334" t="s">
        <v>201</v>
      </c>
      <c r="C726" s="123">
        <f>10600</f>
        <v>10600</v>
      </c>
      <c r="D726" s="104">
        <f>10600</f>
        <v>10600</v>
      </c>
      <c r="E726" s="130">
        <v>43605</v>
      </c>
      <c r="F726" s="275" t="s">
        <v>202</v>
      </c>
      <c r="G726" s="98" t="s">
        <v>2009</v>
      </c>
      <c r="H726" s="73"/>
      <c r="I726" s="30"/>
      <c r="J726" s="30"/>
      <c r="K726" s="30"/>
    </row>
    <row r="727" spans="1:8" ht="15.75">
      <c r="A727" s="91"/>
      <c r="B727" s="83" t="s">
        <v>1808</v>
      </c>
      <c r="C727" s="149">
        <f>SUM(C517:C725)+C726</f>
        <v>3278697.8</v>
      </c>
      <c r="D727" s="99">
        <f>SUM(D517:D725)+D726</f>
        <v>695844.74</v>
      </c>
      <c r="E727" s="91"/>
      <c r="F727" s="316"/>
      <c r="G727" s="91"/>
      <c r="H727" s="73"/>
    </row>
    <row r="728" spans="1:8" ht="15.75">
      <c r="A728" s="63"/>
      <c r="B728" s="61"/>
      <c r="C728" s="62"/>
      <c r="D728" s="62"/>
      <c r="E728" s="63"/>
      <c r="F728" s="315"/>
      <c r="G728" s="63"/>
      <c r="H728" s="64"/>
    </row>
    <row r="729" spans="1:8" ht="15.75">
      <c r="A729" s="63"/>
      <c r="B729" s="82" t="s">
        <v>1809</v>
      </c>
      <c r="C729" s="62"/>
      <c r="D729" s="62"/>
      <c r="E729" s="63"/>
      <c r="F729" s="315"/>
      <c r="G729" s="63"/>
      <c r="H729" s="64"/>
    </row>
    <row r="730" spans="1:11" s="21" customFormat="1" ht="94.5">
      <c r="A730" s="91">
        <v>1</v>
      </c>
      <c r="B730" s="67" t="s">
        <v>456</v>
      </c>
      <c r="C730" s="104">
        <v>6153</v>
      </c>
      <c r="D730" s="104">
        <v>0</v>
      </c>
      <c r="E730" s="90">
        <v>39083</v>
      </c>
      <c r="F730" s="316"/>
      <c r="G730" s="98" t="s">
        <v>2009</v>
      </c>
      <c r="H730" s="73" t="s">
        <v>2078</v>
      </c>
      <c r="I730" s="30"/>
      <c r="J730" s="30"/>
      <c r="K730" s="30"/>
    </row>
    <row r="731" spans="1:11" s="21" customFormat="1" ht="94.5">
      <c r="A731" s="91">
        <v>2</v>
      </c>
      <c r="B731" s="67" t="s">
        <v>457</v>
      </c>
      <c r="C731" s="104">
        <v>2026.14</v>
      </c>
      <c r="D731" s="104">
        <v>0</v>
      </c>
      <c r="E731" s="90">
        <v>39083</v>
      </c>
      <c r="F731" s="316"/>
      <c r="G731" s="98" t="s">
        <v>2009</v>
      </c>
      <c r="H731" s="73" t="s">
        <v>2078</v>
      </c>
      <c r="I731" s="30"/>
      <c r="J731" s="30"/>
      <c r="K731" s="30"/>
    </row>
    <row r="732" spans="1:11" s="21" customFormat="1" ht="94.5">
      <c r="A732" s="91">
        <v>3</v>
      </c>
      <c r="B732" s="67" t="s">
        <v>1894</v>
      </c>
      <c r="C732" s="104">
        <v>230552.29</v>
      </c>
      <c r="D732" s="104">
        <v>0</v>
      </c>
      <c r="E732" s="90">
        <v>39083</v>
      </c>
      <c r="F732" s="316"/>
      <c r="G732" s="98" t="s">
        <v>2009</v>
      </c>
      <c r="H732" s="73" t="s">
        <v>2078</v>
      </c>
      <c r="I732" s="30"/>
      <c r="J732" s="30"/>
      <c r="K732" s="30"/>
    </row>
    <row r="733" spans="1:11" s="21" customFormat="1" ht="94.5">
      <c r="A733" s="91">
        <v>4</v>
      </c>
      <c r="B733" s="67" t="s">
        <v>1813</v>
      </c>
      <c r="C733" s="104">
        <v>386151.15</v>
      </c>
      <c r="D733" s="104">
        <v>0</v>
      </c>
      <c r="E733" s="90">
        <v>39083</v>
      </c>
      <c r="F733" s="316"/>
      <c r="G733" s="98" t="s">
        <v>2009</v>
      </c>
      <c r="H733" s="73" t="s">
        <v>2078</v>
      </c>
      <c r="I733" s="30"/>
      <c r="J733" s="30"/>
      <c r="K733" s="30"/>
    </row>
    <row r="734" spans="1:11" s="21" customFormat="1" ht="94.5">
      <c r="A734" s="91">
        <v>5</v>
      </c>
      <c r="B734" s="67" t="s">
        <v>1814</v>
      </c>
      <c r="C734" s="104">
        <v>17124</v>
      </c>
      <c r="D734" s="104">
        <v>0</v>
      </c>
      <c r="E734" s="90">
        <v>39352</v>
      </c>
      <c r="F734" s="316"/>
      <c r="G734" s="98" t="s">
        <v>2009</v>
      </c>
      <c r="H734" s="73" t="s">
        <v>2078</v>
      </c>
      <c r="I734" s="30"/>
      <c r="J734" s="30"/>
      <c r="K734" s="30"/>
    </row>
    <row r="735" spans="1:11" s="21" customFormat="1" ht="94.5">
      <c r="A735" s="91">
        <v>6</v>
      </c>
      <c r="B735" s="67" t="s">
        <v>1894</v>
      </c>
      <c r="C735" s="104">
        <v>17125</v>
      </c>
      <c r="D735" s="104">
        <v>0</v>
      </c>
      <c r="E735" s="90">
        <v>39352</v>
      </c>
      <c r="F735" s="316"/>
      <c r="G735" s="98" t="s">
        <v>2009</v>
      </c>
      <c r="H735" s="73" t="s">
        <v>2078</v>
      </c>
      <c r="I735" s="30"/>
      <c r="J735" s="30"/>
      <c r="K735" s="30"/>
    </row>
    <row r="736" spans="1:11" s="21" customFormat="1" ht="94.5">
      <c r="A736" s="91">
        <v>7</v>
      </c>
      <c r="B736" s="67" t="s">
        <v>1810</v>
      </c>
      <c r="C736" s="104">
        <v>2160</v>
      </c>
      <c r="D736" s="104">
        <v>0</v>
      </c>
      <c r="E736" s="90">
        <v>39444</v>
      </c>
      <c r="F736" s="316"/>
      <c r="G736" s="98" t="s">
        <v>2009</v>
      </c>
      <c r="H736" s="73" t="s">
        <v>2078</v>
      </c>
      <c r="I736" s="30"/>
      <c r="J736" s="30"/>
      <c r="K736" s="30"/>
    </row>
    <row r="737" spans="1:11" s="21" customFormat="1" ht="94.5">
      <c r="A737" s="91">
        <v>8</v>
      </c>
      <c r="B737" s="67" t="s">
        <v>1816</v>
      </c>
      <c r="C737" s="104">
        <v>14013</v>
      </c>
      <c r="D737" s="104">
        <v>0</v>
      </c>
      <c r="E737" s="90">
        <v>39575</v>
      </c>
      <c r="F737" s="316"/>
      <c r="G737" s="98" t="s">
        <v>2009</v>
      </c>
      <c r="H737" s="73" t="s">
        <v>2078</v>
      </c>
      <c r="I737" s="30"/>
      <c r="J737" s="30"/>
      <c r="K737" s="30"/>
    </row>
    <row r="738" spans="1:11" s="21" customFormat="1" ht="94.5">
      <c r="A738" s="91">
        <v>9</v>
      </c>
      <c r="B738" s="67" t="s">
        <v>1811</v>
      </c>
      <c r="C738" s="104">
        <v>16597.87</v>
      </c>
      <c r="D738" s="104">
        <v>0</v>
      </c>
      <c r="E738" s="90">
        <v>39575</v>
      </c>
      <c r="F738" s="316"/>
      <c r="G738" s="98" t="s">
        <v>2009</v>
      </c>
      <c r="H738" s="73" t="s">
        <v>2078</v>
      </c>
      <c r="I738" s="30"/>
      <c r="J738" s="30"/>
      <c r="K738" s="30"/>
    </row>
    <row r="739" spans="1:11" s="21" customFormat="1" ht="94.5">
      <c r="A739" s="91">
        <v>10</v>
      </c>
      <c r="B739" s="67" t="s">
        <v>1811</v>
      </c>
      <c r="C739" s="104">
        <v>14524.48</v>
      </c>
      <c r="D739" s="104">
        <v>0</v>
      </c>
      <c r="E739" s="90">
        <v>39812</v>
      </c>
      <c r="F739" s="316"/>
      <c r="G739" s="98" t="s">
        <v>2009</v>
      </c>
      <c r="H739" s="73" t="s">
        <v>2078</v>
      </c>
      <c r="I739" s="30"/>
      <c r="J739" s="30"/>
      <c r="K739" s="30"/>
    </row>
    <row r="740" spans="1:11" s="21" customFormat="1" ht="94.5">
      <c r="A740" s="91">
        <v>11</v>
      </c>
      <c r="B740" s="67" t="s">
        <v>1816</v>
      </c>
      <c r="C740" s="104">
        <v>13902.21</v>
      </c>
      <c r="D740" s="104">
        <v>0</v>
      </c>
      <c r="E740" s="90">
        <v>39812</v>
      </c>
      <c r="F740" s="316"/>
      <c r="G740" s="98" t="s">
        <v>2009</v>
      </c>
      <c r="H740" s="73" t="s">
        <v>2078</v>
      </c>
      <c r="I740" s="30"/>
      <c r="J740" s="30"/>
      <c r="K740" s="30"/>
    </row>
    <row r="741" spans="1:11" s="21" customFormat="1" ht="94.5">
      <c r="A741" s="91">
        <v>12</v>
      </c>
      <c r="B741" s="67" t="s">
        <v>1815</v>
      </c>
      <c r="C741" s="104">
        <v>32545.07</v>
      </c>
      <c r="D741" s="104">
        <v>0</v>
      </c>
      <c r="E741" s="90">
        <v>39904</v>
      </c>
      <c r="F741" s="316"/>
      <c r="G741" s="98" t="s">
        <v>2009</v>
      </c>
      <c r="H741" s="73" t="s">
        <v>2078</v>
      </c>
      <c r="I741" s="30"/>
      <c r="J741" s="30"/>
      <c r="K741" s="30"/>
    </row>
    <row r="742" spans="1:11" s="21" customFormat="1" ht="94.5">
      <c r="A742" s="91">
        <v>13</v>
      </c>
      <c r="B742" s="67" t="s">
        <v>1810</v>
      </c>
      <c r="C742" s="104">
        <v>6978.21</v>
      </c>
      <c r="D742" s="104">
        <v>0</v>
      </c>
      <c r="E742" s="90">
        <v>40168</v>
      </c>
      <c r="F742" s="316"/>
      <c r="G742" s="98" t="s">
        <v>2009</v>
      </c>
      <c r="H742" s="73" t="s">
        <v>2078</v>
      </c>
      <c r="I742" s="30"/>
      <c r="J742" s="30"/>
      <c r="K742" s="30"/>
    </row>
    <row r="743" spans="1:11" s="21" customFormat="1" ht="94.5">
      <c r="A743" s="91">
        <v>14</v>
      </c>
      <c r="B743" s="67" t="s">
        <v>1817</v>
      </c>
      <c r="C743" s="104">
        <v>7081.06</v>
      </c>
      <c r="D743" s="104">
        <v>0</v>
      </c>
      <c r="E743" s="90">
        <v>40168</v>
      </c>
      <c r="F743" s="316"/>
      <c r="G743" s="98" t="s">
        <v>2009</v>
      </c>
      <c r="H743" s="73" t="s">
        <v>2078</v>
      </c>
      <c r="I743" s="30"/>
      <c r="J743" s="30"/>
      <c r="K743" s="30"/>
    </row>
    <row r="744" spans="1:11" s="21" customFormat="1" ht="94.5">
      <c r="A744" s="91">
        <v>15</v>
      </c>
      <c r="B744" s="67" t="s">
        <v>1810</v>
      </c>
      <c r="C744" s="104">
        <v>11265.21</v>
      </c>
      <c r="D744" s="104">
        <v>0</v>
      </c>
      <c r="E744" s="90">
        <v>40175</v>
      </c>
      <c r="F744" s="316"/>
      <c r="G744" s="98" t="s">
        <v>2009</v>
      </c>
      <c r="H744" s="73" t="s">
        <v>2078</v>
      </c>
      <c r="I744" s="30"/>
      <c r="J744" s="30"/>
      <c r="K744" s="30"/>
    </row>
    <row r="745" spans="1:11" s="21" customFormat="1" ht="94.5">
      <c r="A745" s="91">
        <v>16</v>
      </c>
      <c r="B745" s="67" t="s">
        <v>1817</v>
      </c>
      <c r="C745" s="104">
        <v>6702.45</v>
      </c>
      <c r="D745" s="104">
        <v>0</v>
      </c>
      <c r="E745" s="90">
        <v>40175</v>
      </c>
      <c r="F745" s="316"/>
      <c r="G745" s="98" t="s">
        <v>2009</v>
      </c>
      <c r="H745" s="73" t="s">
        <v>2078</v>
      </c>
      <c r="I745" s="30"/>
      <c r="J745" s="30"/>
      <c r="K745" s="30"/>
    </row>
    <row r="746" spans="1:11" s="21" customFormat="1" ht="94.5">
      <c r="A746" s="91">
        <v>17</v>
      </c>
      <c r="B746" s="67" t="s">
        <v>1819</v>
      </c>
      <c r="C746" s="104">
        <v>14446.33</v>
      </c>
      <c r="D746" s="104">
        <v>0</v>
      </c>
      <c r="E746" s="90">
        <v>40325</v>
      </c>
      <c r="F746" s="316"/>
      <c r="G746" s="98" t="s">
        <v>2009</v>
      </c>
      <c r="H746" s="73" t="s">
        <v>2078</v>
      </c>
      <c r="I746" s="30"/>
      <c r="J746" s="30"/>
      <c r="K746" s="30"/>
    </row>
    <row r="747" spans="1:11" s="21" customFormat="1" ht="94.5">
      <c r="A747" s="91">
        <v>18</v>
      </c>
      <c r="B747" s="67" t="s">
        <v>1820</v>
      </c>
      <c r="C747" s="104">
        <v>14349.91</v>
      </c>
      <c r="D747" s="104">
        <v>0</v>
      </c>
      <c r="E747" s="90">
        <v>40325</v>
      </c>
      <c r="F747" s="316"/>
      <c r="G747" s="98" t="s">
        <v>2009</v>
      </c>
      <c r="H747" s="73" t="s">
        <v>2078</v>
      </c>
      <c r="I747" s="30"/>
      <c r="J747" s="30"/>
      <c r="K747" s="30"/>
    </row>
    <row r="748" spans="1:11" s="21" customFormat="1" ht="94.5">
      <c r="A748" s="91">
        <v>19</v>
      </c>
      <c r="B748" s="67" t="s">
        <v>1820</v>
      </c>
      <c r="C748" s="104">
        <v>44254.88</v>
      </c>
      <c r="D748" s="104">
        <v>0</v>
      </c>
      <c r="E748" s="90">
        <v>40347</v>
      </c>
      <c r="F748" s="316"/>
      <c r="G748" s="98" t="s">
        <v>2009</v>
      </c>
      <c r="H748" s="73" t="s">
        <v>2078</v>
      </c>
      <c r="I748" s="30"/>
      <c r="J748" s="30"/>
      <c r="K748" s="30"/>
    </row>
    <row r="749" spans="1:11" s="21" customFormat="1" ht="94.5">
      <c r="A749" s="91">
        <v>20</v>
      </c>
      <c r="B749" s="67" t="s">
        <v>1819</v>
      </c>
      <c r="C749" s="104">
        <v>46082.12</v>
      </c>
      <c r="D749" s="104">
        <v>0</v>
      </c>
      <c r="E749" s="90">
        <v>40347</v>
      </c>
      <c r="F749" s="316"/>
      <c r="G749" s="98" t="s">
        <v>2009</v>
      </c>
      <c r="H749" s="73" t="s">
        <v>2078</v>
      </c>
      <c r="I749" s="30"/>
      <c r="J749" s="30"/>
      <c r="K749" s="30"/>
    </row>
    <row r="750" spans="1:11" s="21" customFormat="1" ht="94.5">
      <c r="A750" s="91">
        <v>21</v>
      </c>
      <c r="B750" s="67" t="s">
        <v>1812</v>
      </c>
      <c r="C750" s="104">
        <v>45202</v>
      </c>
      <c r="D750" s="104">
        <v>0</v>
      </c>
      <c r="E750" s="90">
        <v>40543</v>
      </c>
      <c r="F750" s="316"/>
      <c r="G750" s="98" t="s">
        <v>2009</v>
      </c>
      <c r="H750" s="73" t="s">
        <v>2078</v>
      </c>
      <c r="I750" s="30"/>
      <c r="J750" s="30"/>
      <c r="K750" s="30"/>
    </row>
    <row r="751" spans="1:11" s="21" customFormat="1" ht="94.5">
      <c r="A751" s="91">
        <v>22</v>
      </c>
      <c r="B751" s="67" t="s">
        <v>1818</v>
      </c>
      <c r="C751" s="104">
        <f>35807-2793.52</f>
        <v>33013.48</v>
      </c>
      <c r="D751" s="104">
        <v>0</v>
      </c>
      <c r="E751" s="90">
        <v>40543</v>
      </c>
      <c r="F751" s="316"/>
      <c r="G751" s="98" t="s">
        <v>2009</v>
      </c>
      <c r="H751" s="73" t="s">
        <v>2078</v>
      </c>
      <c r="I751" s="30"/>
      <c r="J751" s="30"/>
      <c r="K751" s="30"/>
    </row>
    <row r="752" spans="1:11" s="21" customFormat="1" ht="94.5">
      <c r="A752" s="91">
        <v>23</v>
      </c>
      <c r="B752" s="67" t="s">
        <v>1820</v>
      </c>
      <c r="C752" s="104">
        <v>10279.34</v>
      </c>
      <c r="D752" s="104">
        <v>0</v>
      </c>
      <c r="E752" s="90">
        <v>40582</v>
      </c>
      <c r="F752" s="316"/>
      <c r="G752" s="98" t="s">
        <v>2009</v>
      </c>
      <c r="H752" s="73" t="s">
        <v>2078</v>
      </c>
      <c r="I752" s="30"/>
      <c r="J752" s="30"/>
      <c r="K752" s="30"/>
    </row>
    <row r="753" spans="1:11" s="21" customFormat="1" ht="95.25" customHeight="1">
      <c r="A753" s="91">
        <v>24</v>
      </c>
      <c r="B753" s="67" t="s">
        <v>1819</v>
      </c>
      <c r="C753" s="104">
        <v>8067.17</v>
      </c>
      <c r="D753" s="104">
        <v>0</v>
      </c>
      <c r="E753" s="90">
        <v>40582</v>
      </c>
      <c r="F753" s="316"/>
      <c r="G753" s="98" t="s">
        <v>2009</v>
      </c>
      <c r="H753" s="73" t="s">
        <v>2078</v>
      </c>
      <c r="I753" s="30"/>
      <c r="J753" s="30"/>
      <c r="K753" s="30"/>
    </row>
    <row r="754" spans="1:8" ht="117.75" customHeight="1">
      <c r="A754" s="91">
        <v>25</v>
      </c>
      <c r="B754" s="95" t="s">
        <v>1897</v>
      </c>
      <c r="C754" s="96">
        <v>43577</v>
      </c>
      <c r="D754" s="104">
        <v>0</v>
      </c>
      <c r="E754" s="122" t="s">
        <v>1898</v>
      </c>
      <c r="F754" s="316"/>
      <c r="G754" s="98" t="s">
        <v>2009</v>
      </c>
      <c r="H754" s="73" t="s">
        <v>2078</v>
      </c>
    </row>
    <row r="755" spans="1:8" ht="114" customHeight="1">
      <c r="A755" s="91">
        <v>26</v>
      </c>
      <c r="B755" s="95" t="s">
        <v>1901</v>
      </c>
      <c r="C755" s="123">
        <v>64653</v>
      </c>
      <c r="D755" s="104">
        <v>0</v>
      </c>
      <c r="E755" s="122" t="s">
        <v>1898</v>
      </c>
      <c r="F755" s="316"/>
      <c r="G755" s="98" t="s">
        <v>2009</v>
      </c>
      <c r="H755" s="73" t="s">
        <v>2078</v>
      </c>
    </row>
    <row r="756" spans="1:8" ht="108" customHeight="1">
      <c r="A756" s="91">
        <v>27</v>
      </c>
      <c r="B756" s="95" t="s">
        <v>1902</v>
      </c>
      <c r="C756" s="123">
        <f>75000-3930.84</f>
        <v>71069.16</v>
      </c>
      <c r="D756" s="104">
        <v>0</v>
      </c>
      <c r="E756" s="122" t="s">
        <v>1900</v>
      </c>
      <c r="F756" s="316"/>
      <c r="G756" s="98" t="s">
        <v>2009</v>
      </c>
      <c r="H756" s="73" t="s">
        <v>2078</v>
      </c>
    </row>
    <row r="757" spans="1:8" ht="96" customHeight="1">
      <c r="A757" s="91">
        <v>28</v>
      </c>
      <c r="B757" s="95" t="s">
        <v>1899</v>
      </c>
      <c r="C757" s="96">
        <v>11500</v>
      </c>
      <c r="D757" s="104">
        <v>0</v>
      </c>
      <c r="E757" s="122" t="s">
        <v>1900</v>
      </c>
      <c r="F757" s="316"/>
      <c r="G757" s="98" t="s">
        <v>2009</v>
      </c>
      <c r="H757" s="73" t="s">
        <v>2078</v>
      </c>
    </row>
    <row r="758" spans="1:11" s="21" customFormat="1" ht="94.5">
      <c r="A758" s="91">
        <v>29</v>
      </c>
      <c r="B758" s="67" t="s">
        <v>1810</v>
      </c>
      <c r="C758" s="104">
        <v>33772.66</v>
      </c>
      <c r="D758" s="104">
        <v>0</v>
      </c>
      <c r="E758" s="90">
        <v>41467</v>
      </c>
      <c r="F758" s="316"/>
      <c r="G758" s="98" t="s">
        <v>2009</v>
      </c>
      <c r="H758" s="73" t="s">
        <v>2078</v>
      </c>
      <c r="I758" s="30"/>
      <c r="J758" s="30"/>
      <c r="K758" s="30"/>
    </row>
    <row r="759" spans="1:11" s="21" customFormat="1" ht="123" customHeight="1">
      <c r="A759" s="91">
        <v>30</v>
      </c>
      <c r="B759" s="67" t="s">
        <v>1815</v>
      </c>
      <c r="C759" s="104">
        <v>5565</v>
      </c>
      <c r="D759" s="104">
        <v>0</v>
      </c>
      <c r="E759" s="90">
        <v>41467</v>
      </c>
      <c r="F759" s="316"/>
      <c r="G759" s="98" t="s">
        <v>2009</v>
      </c>
      <c r="H759" s="73" t="s">
        <v>2078</v>
      </c>
      <c r="I759" s="30"/>
      <c r="J759" s="30"/>
      <c r="K759" s="30"/>
    </row>
    <row r="760" spans="1:8" ht="108.75" customHeight="1">
      <c r="A760" s="91">
        <v>31</v>
      </c>
      <c r="B760" s="95" t="s">
        <v>1903</v>
      </c>
      <c r="C760" s="123">
        <v>1527</v>
      </c>
      <c r="D760" s="104">
        <v>0</v>
      </c>
      <c r="E760" s="122" t="s">
        <v>1904</v>
      </c>
      <c r="F760" s="316"/>
      <c r="G760" s="98" t="s">
        <v>2009</v>
      </c>
      <c r="H760" s="73" t="s">
        <v>2078</v>
      </c>
    </row>
    <row r="761" spans="1:8" ht="92.25" customHeight="1">
      <c r="A761" s="91">
        <v>32</v>
      </c>
      <c r="B761" s="95" t="s">
        <v>1905</v>
      </c>
      <c r="C761" s="123">
        <v>3660</v>
      </c>
      <c r="D761" s="104">
        <v>0</v>
      </c>
      <c r="E761" s="122" t="s">
        <v>1904</v>
      </c>
      <c r="F761" s="316"/>
      <c r="G761" s="98" t="s">
        <v>2009</v>
      </c>
      <c r="H761" s="73" t="s">
        <v>2078</v>
      </c>
    </row>
    <row r="762" spans="1:8" ht="114" customHeight="1">
      <c r="A762" s="91">
        <v>33</v>
      </c>
      <c r="B762" s="95" t="s">
        <v>1917</v>
      </c>
      <c r="C762" s="123">
        <v>12453.83</v>
      </c>
      <c r="D762" s="104">
        <v>0</v>
      </c>
      <c r="E762" s="122" t="s">
        <v>1904</v>
      </c>
      <c r="F762" s="316"/>
      <c r="G762" s="98" t="s">
        <v>2009</v>
      </c>
      <c r="H762" s="73" t="s">
        <v>2078</v>
      </c>
    </row>
    <row r="763" spans="1:8" ht="113.25" customHeight="1">
      <c r="A763" s="91">
        <v>34</v>
      </c>
      <c r="B763" s="95" t="s">
        <v>1920</v>
      </c>
      <c r="C763" s="123">
        <v>14445.79</v>
      </c>
      <c r="D763" s="104">
        <v>0</v>
      </c>
      <c r="E763" s="122" t="s">
        <v>1921</v>
      </c>
      <c r="F763" s="316"/>
      <c r="G763" s="98" t="s">
        <v>2009</v>
      </c>
      <c r="H763" s="73" t="s">
        <v>2078</v>
      </c>
    </row>
    <row r="764" spans="1:8" ht="109.5" customHeight="1">
      <c r="A764" s="91">
        <v>35</v>
      </c>
      <c r="B764" s="95" t="s">
        <v>1922</v>
      </c>
      <c r="C764" s="123">
        <v>75000</v>
      </c>
      <c r="D764" s="104">
        <v>0</v>
      </c>
      <c r="E764" s="122" t="s">
        <v>1921</v>
      </c>
      <c r="F764" s="316"/>
      <c r="G764" s="98" t="s">
        <v>2009</v>
      </c>
      <c r="H764" s="73" t="s">
        <v>2078</v>
      </c>
    </row>
    <row r="765" spans="1:8" ht="93" customHeight="1">
      <c r="A765" s="91">
        <v>36</v>
      </c>
      <c r="B765" s="95" t="s">
        <v>1925</v>
      </c>
      <c r="C765" s="123">
        <v>2725</v>
      </c>
      <c r="D765" s="104">
        <v>0</v>
      </c>
      <c r="E765" s="122" t="s">
        <v>1926</v>
      </c>
      <c r="F765" s="316"/>
      <c r="G765" s="98" t="s">
        <v>2009</v>
      </c>
      <c r="H765" s="73" t="s">
        <v>2078</v>
      </c>
    </row>
    <row r="766" spans="1:8" ht="103.5" customHeight="1">
      <c r="A766" s="91">
        <v>37</v>
      </c>
      <c r="B766" s="95" t="s">
        <v>1923</v>
      </c>
      <c r="C766" s="123">
        <v>20000</v>
      </c>
      <c r="D766" s="104">
        <v>0</v>
      </c>
      <c r="E766" s="122" t="s">
        <v>1924</v>
      </c>
      <c r="F766" s="316"/>
      <c r="G766" s="98" t="s">
        <v>2009</v>
      </c>
      <c r="H766" s="73" t="s">
        <v>2078</v>
      </c>
    </row>
    <row r="767" spans="1:8" ht="114.75" customHeight="1">
      <c r="A767" s="91">
        <v>38</v>
      </c>
      <c r="B767" s="86" t="s">
        <v>1895</v>
      </c>
      <c r="C767" s="104">
        <v>20000</v>
      </c>
      <c r="D767" s="104">
        <v>0</v>
      </c>
      <c r="E767" s="90">
        <v>41841</v>
      </c>
      <c r="F767" s="316" t="s">
        <v>1896</v>
      </c>
      <c r="G767" s="98" t="s">
        <v>2009</v>
      </c>
      <c r="H767" s="73" t="s">
        <v>2078</v>
      </c>
    </row>
    <row r="768" spans="1:8" ht="124.5" customHeight="1">
      <c r="A768" s="91">
        <v>39</v>
      </c>
      <c r="B768" s="95" t="s">
        <v>1918</v>
      </c>
      <c r="C768" s="123">
        <v>90000</v>
      </c>
      <c r="D768" s="104">
        <v>0</v>
      </c>
      <c r="E768" s="122" t="s">
        <v>1919</v>
      </c>
      <c r="F768" s="316"/>
      <c r="G768" s="98" t="s">
        <v>2009</v>
      </c>
      <c r="H768" s="73" t="s">
        <v>2078</v>
      </c>
    </row>
    <row r="769" spans="1:8" ht="99" customHeight="1">
      <c r="A769" s="91">
        <v>40</v>
      </c>
      <c r="B769" s="95" t="s">
        <v>1908</v>
      </c>
      <c r="C769" s="123">
        <v>4430</v>
      </c>
      <c r="D769" s="104">
        <v>0</v>
      </c>
      <c r="E769" s="122" t="s">
        <v>1909</v>
      </c>
      <c r="F769" s="316"/>
      <c r="G769" s="98" t="s">
        <v>2009</v>
      </c>
      <c r="H769" s="73" t="s">
        <v>2078</v>
      </c>
    </row>
    <row r="770" spans="1:8" ht="106.5" customHeight="1">
      <c r="A770" s="91">
        <v>41</v>
      </c>
      <c r="B770" s="95" t="s">
        <v>1927</v>
      </c>
      <c r="C770" s="123">
        <v>6860</v>
      </c>
      <c r="D770" s="104">
        <v>0</v>
      </c>
      <c r="E770" s="122" t="s">
        <v>1909</v>
      </c>
      <c r="F770" s="316"/>
      <c r="G770" s="98" t="s">
        <v>2009</v>
      </c>
      <c r="H770" s="73" t="s">
        <v>2078</v>
      </c>
    </row>
    <row r="771" spans="1:8" ht="104.25" customHeight="1">
      <c r="A771" s="91">
        <v>42</v>
      </c>
      <c r="B771" s="95" t="s">
        <v>1906</v>
      </c>
      <c r="C771" s="123">
        <v>6453</v>
      </c>
      <c r="D771" s="104">
        <v>0</v>
      </c>
      <c r="E771" s="122" t="s">
        <v>1907</v>
      </c>
      <c r="F771" s="316"/>
      <c r="G771" s="98" t="s">
        <v>2009</v>
      </c>
      <c r="H771" s="73" t="s">
        <v>2078</v>
      </c>
    </row>
    <row r="772" spans="1:9" ht="103.5" customHeight="1">
      <c r="A772" s="91">
        <v>43</v>
      </c>
      <c r="B772" s="95" t="s">
        <v>1928</v>
      </c>
      <c r="C772" s="140">
        <v>75</v>
      </c>
      <c r="D772" s="104">
        <v>0</v>
      </c>
      <c r="E772" s="122" t="s">
        <v>1929</v>
      </c>
      <c r="F772" s="316"/>
      <c r="G772" s="98" t="s">
        <v>2009</v>
      </c>
      <c r="H772" s="73" t="s">
        <v>2078</v>
      </c>
      <c r="I772" s="23" t="s">
        <v>1930</v>
      </c>
    </row>
    <row r="773" spans="1:8" ht="113.25" customHeight="1">
      <c r="A773" s="91">
        <v>44</v>
      </c>
      <c r="B773" s="95" t="s">
        <v>1931</v>
      </c>
      <c r="C773" s="140">
        <v>75</v>
      </c>
      <c r="D773" s="104">
        <v>0</v>
      </c>
      <c r="E773" s="122" t="s">
        <v>1929</v>
      </c>
      <c r="F773" s="316"/>
      <c r="G773" s="98" t="s">
        <v>2009</v>
      </c>
      <c r="H773" s="73" t="s">
        <v>2078</v>
      </c>
    </row>
    <row r="774" spans="1:8" ht="113.25" customHeight="1">
      <c r="A774" s="91">
        <v>45</v>
      </c>
      <c r="B774" s="95" t="s">
        <v>1932</v>
      </c>
      <c r="C774" s="140">
        <v>75</v>
      </c>
      <c r="D774" s="104">
        <v>0</v>
      </c>
      <c r="E774" s="122" t="s">
        <v>1929</v>
      </c>
      <c r="F774" s="316"/>
      <c r="G774" s="98" t="s">
        <v>2009</v>
      </c>
      <c r="H774" s="73" t="s">
        <v>2078</v>
      </c>
    </row>
    <row r="775" spans="1:8" ht="105.75" customHeight="1">
      <c r="A775" s="91">
        <v>46</v>
      </c>
      <c r="B775" s="95" t="s">
        <v>1933</v>
      </c>
      <c r="C775" s="140">
        <v>75</v>
      </c>
      <c r="D775" s="104">
        <v>0</v>
      </c>
      <c r="E775" s="122" t="s">
        <v>1929</v>
      </c>
      <c r="F775" s="316"/>
      <c r="G775" s="98" t="s">
        <v>2009</v>
      </c>
      <c r="H775" s="73" t="s">
        <v>2078</v>
      </c>
    </row>
    <row r="776" spans="1:8" ht="114.75" customHeight="1">
      <c r="A776" s="91">
        <v>47</v>
      </c>
      <c r="B776" s="95" t="s">
        <v>1910</v>
      </c>
      <c r="C776" s="140">
        <v>322.73</v>
      </c>
      <c r="D776" s="104">
        <v>0</v>
      </c>
      <c r="E776" s="122" t="s">
        <v>1911</v>
      </c>
      <c r="F776" s="316"/>
      <c r="G776" s="98" t="s">
        <v>2009</v>
      </c>
      <c r="H776" s="73" t="s">
        <v>2078</v>
      </c>
    </row>
    <row r="777" spans="1:8" ht="118.5" customHeight="1">
      <c r="A777" s="91">
        <v>48</v>
      </c>
      <c r="B777" s="95" t="s">
        <v>1912</v>
      </c>
      <c r="C777" s="140">
        <v>322.73</v>
      </c>
      <c r="D777" s="104">
        <v>0</v>
      </c>
      <c r="E777" s="122" t="s">
        <v>1911</v>
      </c>
      <c r="F777" s="316"/>
      <c r="G777" s="98" t="s">
        <v>2009</v>
      </c>
      <c r="H777" s="73" t="s">
        <v>2078</v>
      </c>
    </row>
    <row r="778" spans="1:8" ht="123.75" customHeight="1">
      <c r="A778" s="91">
        <v>49</v>
      </c>
      <c r="B778" s="95" t="s">
        <v>1913</v>
      </c>
      <c r="C778" s="140">
        <v>322.73</v>
      </c>
      <c r="D778" s="104">
        <v>0</v>
      </c>
      <c r="E778" s="122" t="s">
        <v>1911</v>
      </c>
      <c r="F778" s="316"/>
      <c r="G778" s="98" t="s">
        <v>2009</v>
      </c>
      <c r="H778" s="73" t="s">
        <v>2078</v>
      </c>
    </row>
    <row r="779" spans="1:8" ht="113.25" customHeight="1">
      <c r="A779" s="91">
        <v>50</v>
      </c>
      <c r="B779" s="95" t="s">
        <v>1914</v>
      </c>
      <c r="C779" s="140">
        <v>322.7</v>
      </c>
      <c r="D779" s="104">
        <v>0</v>
      </c>
      <c r="E779" s="122" t="s">
        <v>1911</v>
      </c>
      <c r="F779" s="316"/>
      <c r="G779" s="98" t="s">
        <v>2009</v>
      </c>
      <c r="H779" s="73" t="s">
        <v>2078</v>
      </c>
    </row>
    <row r="780" spans="1:8" ht="104.25" customHeight="1">
      <c r="A780" s="91">
        <v>51</v>
      </c>
      <c r="B780" s="95" t="s">
        <v>1934</v>
      </c>
      <c r="C780" s="123">
        <v>26386</v>
      </c>
      <c r="D780" s="104">
        <v>0</v>
      </c>
      <c r="E780" s="122" t="s">
        <v>1935</v>
      </c>
      <c r="F780" s="316"/>
      <c r="G780" s="98" t="s">
        <v>2009</v>
      </c>
      <c r="H780" s="73" t="s">
        <v>2078</v>
      </c>
    </row>
    <row r="781" spans="1:8" ht="107.25" customHeight="1">
      <c r="A781" s="91">
        <v>52</v>
      </c>
      <c r="B781" s="95" t="s">
        <v>1936</v>
      </c>
      <c r="C781" s="123">
        <v>2300.01</v>
      </c>
      <c r="D781" s="104">
        <v>0</v>
      </c>
      <c r="E781" s="122" t="s">
        <v>1935</v>
      </c>
      <c r="F781" s="316"/>
      <c r="G781" s="98" t="s">
        <v>2009</v>
      </c>
      <c r="H781" s="73" t="s">
        <v>2078</v>
      </c>
    </row>
    <row r="782" spans="1:8" ht="105.75" customHeight="1">
      <c r="A782" s="91">
        <v>53</v>
      </c>
      <c r="B782" s="95" t="s">
        <v>1937</v>
      </c>
      <c r="C782" s="123">
        <v>2300.01</v>
      </c>
      <c r="D782" s="104">
        <v>0</v>
      </c>
      <c r="E782" s="122" t="s">
        <v>1935</v>
      </c>
      <c r="F782" s="316"/>
      <c r="G782" s="98" t="s">
        <v>2009</v>
      </c>
      <c r="H782" s="73" t="s">
        <v>2078</v>
      </c>
    </row>
    <row r="783" spans="1:8" ht="104.25" customHeight="1">
      <c r="A783" s="91">
        <v>54</v>
      </c>
      <c r="B783" s="95" t="s">
        <v>1938</v>
      </c>
      <c r="C783" s="123">
        <v>2300.01</v>
      </c>
      <c r="D783" s="104">
        <v>0</v>
      </c>
      <c r="E783" s="122" t="s">
        <v>1935</v>
      </c>
      <c r="F783" s="316"/>
      <c r="G783" s="98" t="s">
        <v>2009</v>
      </c>
      <c r="H783" s="73" t="s">
        <v>2078</v>
      </c>
    </row>
    <row r="784" spans="1:8" ht="122.25" customHeight="1">
      <c r="A784" s="91">
        <v>55</v>
      </c>
      <c r="B784" s="95" t="s">
        <v>1939</v>
      </c>
      <c r="C784" s="123">
        <v>2300.01</v>
      </c>
      <c r="D784" s="104">
        <v>0</v>
      </c>
      <c r="E784" s="122" t="s">
        <v>1935</v>
      </c>
      <c r="F784" s="316"/>
      <c r="G784" s="98" t="s">
        <v>2009</v>
      </c>
      <c r="H784" s="73" t="s">
        <v>2078</v>
      </c>
    </row>
    <row r="785" spans="1:8" ht="96.75" customHeight="1">
      <c r="A785" s="91">
        <v>56</v>
      </c>
      <c r="B785" s="95" t="s">
        <v>1940</v>
      </c>
      <c r="C785" s="140">
        <v>900</v>
      </c>
      <c r="D785" s="104">
        <v>0</v>
      </c>
      <c r="E785" s="122" t="s">
        <v>1935</v>
      </c>
      <c r="F785" s="316"/>
      <c r="G785" s="98" t="s">
        <v>2009</v>
      </c>
      <c r="H785" s="73" t="s">
        <v>2078</v>
      </c>
    </row>
    <row r="786" spans="1:8" ht="115.5" customHeight="1">
      <c r="A786" s="91">
        <v>57</v>
      </c>
      <c r="B786" s="95" t="s">
        <v>1941</v>
      </c>
      <c r="C786" s="140">
        <v>900</v>
      </c>
      <c r="D786" s="104">
        <v>0</v>
      </c>
      <c r="E786" s="122" t="s">
        <v>1935</v>
      </c>
      <c r="F786" s="316"/>
      <c r="G786" s="98" t="s">
        <v>2009</v>
      </c>
      <c r="H786" s="73" t="s">
        <v>2078</v>
      </c>
    </row>
    <row r="787" spans="1:8" ht="101.25" customHeight="1">
      <c r="A787" s="91">
        <v>58</v>
      </c>
      <c r="B787" s="95" t="s">
        <v>1942</v>
      </c>
      <c r="C787" s="140">
        <v>900</v>
      </c>
      <c r="D787" s="104">
        <v>0</v>
      </c>
      <c r="E787" s="122" t="s">
        <v>1935</v>
      </c>
      <c r="F787" s="316"/>
      <c r="G787" s="98" t="s">
        <v>2009</v>
      </c>
      <c r="H787" s="73" t="s">
        <v>2078</v>
      </c>
    </row>
    <row r="788" spans="1:8" ht="117.75" customHeight="1">
      <c r="A788" s="91">
        <v>59</v>
      </c>
      <c r="B788" s="95" t="s">
        <v>1943</v>
      </c>
      <c r="C788" s="123">
        <v>30000</v>
      </c>
      <c r="D788" s="104">
        <v>0</v>
      </c>
      <c r="E788" s="122" t="s">
        <v>1944</v>
      </c>
      <c r="F788" s="316"/>
      <c r="G788" s="98" t="s">
        <v>2009</v>
      </c>
      <c r="H788" s="73" t="s">
        <v>2078</v>
      </c>
    </row>
    <row r="789" spans="1:8" ht="113.25" customHeight="1">
      <c r="A789" s="91">
        <v>60</v>
      </c>
      <c r="B789" s="95" t="s">
        <v>1945</v>
      </c>
      <c r="C789" s="123">
        <v>8505</v>
      </c>
      <c r="D789" s="104">
        <v>0</v>
      </c>
      <c r="E789" s="122" t="s">
        <v>1946</v>
      </c>
      <c r="F789" s="316"/>
      <c r="G789" s="98" t="s">
        <v>2009</v>
      </c>
      <c r="H789" s="73" t="s">
        <v>2078</v>
      </c>
    </row>
    <row r="790" spans="1:8" ht="121.5" customHeight="1">
      <c r="A790" s="91">
        <v>61</v>
      </c>
      <c r="B790" s="86" t="s">
        <v>1947</v>
      </c>
      <c r="C790" s="104">
        <v>32514.04</v>
      </c>
      <c r="D790" s="104">
        <v>0</v>
      </c>
      <c r="E790" s="90">
        <v>42892</v>
      </c>
      <c r="F790" s="316"/>
      <c r="G790" s="98" t="s">
        <v>2009</v>
      </c>
      <c r="H790" s="73" t="s">
        <v>2078</v>
      </c>
    </row>
    <row r="791" spans="1:8" ht="112.5" customHeight="1">
      <c r="A791" s="91">
        <v>62</v>
      </c>
      <c r="B791" s="95" t="s">
        <v>1915</v>
      </c>
      <c r="C791" s="123">
        <v>32514.04</v>
      </c>
      <c r="D791" s="104">
        <v>0</v>
      </c>
      <c r="E791" s="122" t="s">
        <v>1916</v>
      </c>
      <c r="F791" s="316"/>
      <c r="G791" s="98" t="s">
        <v>2009</v>
      </c>
      <c r="H791" s="73" t="s">
        <v>2078</v>
      </c>
    </row>
    <row r="792" spans="1:8" ht="100.5" customHeight="1">
      <c r="A792" s="91">
        <v>63</v>
      </c>
      <c r="B792" s="95" t="s">
        <v>2158</v>
      </c>
      <c r="C792" s="123">
        <v>109053</v>
      </c>
      <c r="D792" s="123">
        <v>0</v>
      </c>
      <c r="E792" s="90">
        <v>43130</v>
      </c>
      <c r="F792" s="316" t="s">
        <v>2159</v>
      </c>
      <c r="G792" s="98" t="s">
        <v>2009</v>
      </c>
      <c r="H792" s="73"/>
    </row>
    <row r="793" spans="1:8" ht="100.5" customHeight="1">
      <c r="A793" s="91">
        <v>64</v>
      </c>
      <c r="B793" s="95" t="s">
        <v>2160</v>
      </c>
      <c r="C793" s="123">
        <v>12131</v>
      </c>
      <c r="D793" s="123">
        <v>0</v>
      </c>
      <c r="E793" s="90">
        <v>43130</v>
      </c>
      <c r="F793" s="316" t="s">
        <v>2159</v>
      </c>
      <c r="G793" s="98" t="s">
        <v>2009</v>
      </c>
      <c r="H793" s="73"/>
    </row>
    <row r="794" spans="1:8" ht="100.5" customHeight="1">
      <c r="A794" s="91">
        <v>65</v>
      </c>
      <c r="B794" s="335" t="s">
        <v>203</v>
      </c>
      <c r="C794" s="336">
        <v>3120.48</v>
      </c>
      <c r="D794" s="336">
        <v>0</v>
      </c>
      <c r="E794" s="337">
        <v>43497</v>
      </c>
      <c r="F794" s="338" t="s">
        <v>204</v>
      </c>
      <c r="G794" s="339" t="s">
        <v>2009</v>
      </c>
      <c r="H794" s="73"/>
    </row>
    <row r="795" spans="1:8" ht="100.5" customHeight="1">
      <c r="A795" s="91"/>
      <c r="B795" s="335" t="s">
        <v>205</v>
      </c>
      <c r="C795" s="336">
        <v>45062.4</v>
      </c>
      <c r="D795" s="336">
        <v>0</v>
      </c>
      <c r="E795" s="337">
        <v>43507</v>
      </c>
      <c r="F795" s="338" t="s">
        <v>206</v>
      </c>
      <c r="G795" s="339" t="s">
        <v>2009</v>
      </c>
      <c r="H795" s="73"/>
    </row>
    <row r="796" spans="1:8" ht="21" customHeight="1">
      <c r="A796" s="91"/>
      <c r="B796" s="86" t="s">
        <v>2564</v>
      </c>
      <c r="C796" s="141">
        <f>SUM(C730:C793)+C794+C795</f>
        <v>1801064.6999999997</v>
      </c>
      <c r="D796" s="141">
        <f>SUM(D730:D790)</f>
        <v>0</v>
      </c>
      <c r="E796" s="90"/>
      <c r="F796" s="316"/>
      <c r="G796" s="98"/>
      <c r="H796" s="73"/>
    </row>
    <row r="797" spans="1:8" ht="15" customHeight="1">
      <c r="A797" s="63"/>
      <c r="B797" s="82" t="s">
        <v>1948</v>
      </c>
      <c r="C797" s="62"/>
      <c r="D797" s="62"/>
      <c r="E797" s="63"/>
      <c r="F797" s="315"/>
      <c r="G797" s="63"/>
      <c r="H797" s="64"/>
    </row>
    <row r="798" spans="1:11" s="21" customFormat="1" ht="94.5">
      <c r="A798" s="91">
        <v>1</v>
      </c>
      <c r="B798" s="67" t="s">
        <v>1949</v>
      </c>
      <c r="C798" s="104">
        <v>4308</v>
      </c>
      <c r="D798" s="104">
        <v>0</v>
      </c>
      <c r="E798" s="90">
        <v>39083</v>
      </c>
      <c r="F798" s="316"/>
      <c r="G798" s="98" t="s">
        <v>2009</v>
      </c>
      <c r="H798" s="73" t="s">
        <v>2078</v>
      </c>
      <c r="I798" s="30"/>
      <c r="J798" s="30"/>
      <c r="K798" s="30"/>
    </row>
    <row r="799" spans="1:11" s="21" customFormat="1" ht="94.5">
      <c r="A799" s="91">
        <v>2</v>
      </c>
      <c r="B799" s="67" t="s">
        <v>1950</v>
      </c>
      <c r="C799" s="104">
        <v>4141.9</v>
      </c>
      <c r="D799" s="104">
        <v>0</v>
      </c>
      <c r="E799" s="90">
        <v>39083</v>
      </c>
      <c r="F799" s="316"/>
      <c r="G799" s="98" t="s">
        <v>2009</v>
      </c>
      <c r="H799" s="73" t="s">
        <v>2078</v>
      </c>
      <c r="I799" s="30"/>
      <c r="J799" s="30"/>
      <c r="K799" s="30"/>
    </row>
    <row r="800" spans="1:11" s="21" customFormat="1" ht="94.5">
      <c r="A800" s="91">
        <v>3</v>
      </c>
      <c r="B800" s="67" t="s">
        <v>1951</v>
      </c>
      <c r="C800" s="104">
        <v>4141.9</v>
      </c>
      <c r="D800" s="104">
        <v>0</v>
      </c>
      <c r="E800" s="90">
        <v>39083</v>
      </c>
      <c r="F800" s="316"/>
      <c r="G800" s="98" t="s">
        <v>2009</v>
      </c>
      <c r="H800" s="73" t="s">
        <v>2078</v>
      </c>
      <c r="I800" s="30"/>
      <c r="J800" s="30"/>
      <c r="K800" s="30"/>
    </row>
    <row r="801" spans="1:11" s="21" customFormat="1" ht="94.5">
      <c r="A801" s="91">
        <v>4</v>
      </c>
      <c r="B801" s="67" t="s">
        <v>1952</v>
      </c>
      <c r="C801" s="104">
        <v>28334</v>
      </c>
      <c r="D801" s="104">
        <v>0</v>
      </c>
      <c r="E801" s="90">
        <v>39083</v>
      </c>
      <c r="F801" s="316"/>
      <c r="G801" s="98" t="s">
        <v>2009</v>
      </c>
      <c r="H801" s="73" t="s">
        <v>2078</v>
      </c>
      <c r="I801" s="30"/>
      <c r="J801" s="30"/>
      <c r="K801" s="30"/>
    </row>
    <row r="802" spans="1:11" s="21" customFormat="1" ht="94.5">
      <c r="A802" s="91">
        <v>5</v>
      </c>
      <c r="B802" s="67" t="s">
        <v>1953</v>
      </c>
      <c r="C802" s="104">
        <v>9300</v>
      </c>
      <c r="D802" s="104">
        <v>0</v>
      </c>
      <c r="E802" s="90">
        <v>39083</v>
      </c>
      <c r="F802" s="316"/>
      <c r="G802" s="98" t="s">
        <v>2009</v>
      </c>
      <c r="H802" s="73" t="s">
        <v>2078</v>
      </c>
      <c r="I802" s="30"/>
      <c r="J802" s="30"/>
      <c r="K802" s="30"/>
    </row>
    <row r="803" spans="1:11" s="21" customFormat="1" ht="94.5">
      <c r="A803" s="91">
        <v>6</v>
      </c>
      <c r="B803" s="67" t="s">
        <v>1954</v>
      </c>
      <c r="C803" s="104">
        <v>3400</v>
      </c>
      <c r="D803" s="104">
        <v>0</v>
      </c>
      <c r="E803" s="90">
        <v>39083</v>
      </c>
      <c r="F803" s="316"/>
      <c r="G803" s="98" t="s">
        <v>2009</v>
      </c>
      <c r="H803" s="73" t="s">
        <v>2078</v>
      </c>
      <c r="I803" s="30"/>
      <c r="J803" s="30"/>
      <c r="K803" s="30"/>
    </row>
    <row r="804" spans="1:11" s="21" customFormat="1" ht="94.5">
      <c r="A804" s="91">
        <v>7</v>
      </c>
      <c r="B804" s="95" t="s">
        <v>1955</v>
      </c>
      <c r="C804" s="123">
        <v>17500</v>
      </c>
      <c r="D804" s="104">
        <v>0</v>
      </c>
      <c r="E804" s="90">
        <v>39783</v>
      </c>
      <c r="F804" s="316"/>
      <c r="G804" s="98" t="s">
        <v>2009</v>
      </c>
      <c r="H804" s="73" t="s">
        <v>2078</v>
      </c>
      <c r="I804" s="30"/>
      <c r="J804" s="30"/>
      <c r="K804" s="30"/>
    </row>
    <row r="805" spans="1:11" s="21" customFormat="1" ht="94.5">
      <c r="A805" s="91">
        <v>8</v>
      </c>
      <c r="B805" s="95" t="s">
        <v>1956</v>
      </c>
      <c r="C805" s="123">
        <v>8500</v>
      </c>
      <c r="D805" s="104">
        <v>0</v>
      </c>
      <c r="E805" s="90">
        <v>39783</v>
      </c>
      <c r="F805" s="316"/>
      <c r="G805" s="98" t="s">
        <v>2009</v>
      </c>
      <c r="H805" s="73" t="s">
        <v>2078</v>
      </c>
      <c r="I805" s="30"/>
      <c r="J805" s="30"/>
      <c r="K805" s="30"/>
    </row>
    <row r="806" spans="1:11" s="21" customFormat="1" ht="105.75" customHeight="1">
      <c r="A806" s="91">
        <v>9</v>
      </c>
      <c r="B806" s="95" t="s">
        <v>1956</v>
      </c>
      <c r="C806" s="123">
        <v>8500</v>
      </c>
      <c r="D806" s="104">
        <v>0</v>
      </c>
      <c r="E806" s="90">
        <v>39783</v>
      </c>
      <c r="F806" s="316"/>
      <c r="G806" s="98" t="s">
        <v>2009</v>
      </c>
      <c r="H806" s="73" t="s">
        <v>2078</v>
      </c>
      <c r="I806" s="30"/>
      <c r="J806" s="30"/>
      <c r="K806" s="30"/>
    </row>
    <row r="807" spans="1:11" s="21" customFormat="1" ht="104.25" customHeight="1">
      <c r="A807" s="91">
        <v>10</v>
      </c>
      <c r="B807" s="95" t="s">
        <v>1956</v>
      </c>
      <c r="C807" s="123">
        <v>8500</v>
      </c>
      <c r="D807" s="104">
        <v>0</v>
      </c>
      <c r="E807" s="90">
        <v>39783</v>
      </c>
      <c r="F807" s="316"/>
      <c r="G807" s="98" t="s">
        <v>2009</v>
      </c>
      <c r="H807" s="73" t="s">
        <v>2078</v>
      </c>
      <c r="I807" s="30"/>
      <c r="J807" s="30"/>
      <c r="K807" s="30"/>
    </row>
    <row r="808" spans="1:11" s="21" customFormat="1" ht="94.5">
      <c r="A808" s="91">
        <v>11</v>
      </c>
      <c r="B808" s="95" t="s">
        <v>1956</v>
      </c>
      <c r="C808" s="123">
        <v>8500</v>
      </c>
      <c r="D808" s="104">
        <v>0</v>
      </c>
      <c r="E808" s="90">
        <v>39783</v>
      </c>
      <c r="F808" s="316"/>
      <c r="G808" s="98" t="s">
        <v>2009</v>
      </c>
      <c r="H808" s="73" t="s">
        <v>2078</v>
      </c>
      <c r="I808" s="30"/>
      <c r="J808" s="30"/>
      <c r="K808" s="30"/>
    </row>
    <row r="809" spans="1:11" s="21" customFormat="1" ht="101.25" customHeight="1">
      <c r="A809" s="91">
        <v>12</v>
      </c>
      <c r="B809" s="95" t="s">
        <v>1956</v>
      </c>
      <c r="C809" s="123">
        <v>8500</v>
      </c>
      <c r="D809" s="104">
        <v>0</v>
      </c>
      <c r="E809" s="90">
        <v>39783</v>
      </c>
      <c r="F809" s="316"/>
      <c r="G809" s="98" t="s">
        <v>2009</v>
      </c>
      <c r="H809" s="73" t="s">
        <v>2078</v>
      </c>
      <c r="I809" s="30"/>
      <c r="J809" s="30"/>
      <c r="K809" s="30"/>
    </row>
    <row r="810" spans="1:11" s="21" customFormat="1" ht="105" customHeight="1">
      <c r="A810" s="91">
        <v>13</v>
      </c>
      <c r="B810" s="95" t="s">
        <v>1956</v>
      </c>
      <c r="C810" s="123">
        <v>8500</v>
      </c>
      <c r="D810" s="104">
        <v>0</v>
      </c>
      <c r="E810" s="90">
        <v>39783</v>
      </c>
      <c r="F810" s="316"/>
      <c r="G810" s="98" t="s">
        <v>2009</v>
      </c>
      <c r="H810" s="73" t="s">
        <v>2078</v>
      </c>
      <c r="I810" s="30"/>
      <c r="J810" s="30"/>
      <c r="K810" s="30"/>
    </row>
    <row r="811" spans="1:11" s="21" customFormat="1" ht="94.5">
      <c r="A811" s="91">
        <v>14</v>
      </c>
      <c r="B811" s="95" t="s">
        <v>1955</v>
      </c>
      <c r="C811" s="123">
        <v>17500</v>
      </c>
      <c r="D811" s="104">
        <v>0</v>
      </c>
      <c r="E811" s="90">
        <v>39783</v>
      </c>
      <c r="F811" s="316"/>
      <c r="G811" s="98" t="s">
        <v>2009</v>
      </c>
      <c r="H811" s="73" t="s">
        <v>2078</v>
      </c>
      <c r="I811" s="30"/>
      <c r="J811" s="30"/>
      <c r="K811" s="30"/>
    </row>
    <row r="812" spans="1:11" s="21" customFormat="1" ht="94.5">
      <c r="A812" s="91">
        <v>15</v>
      </c>
      <c r="B812" s="95" t="s">
        <v>1957</v>
      </c>
      <c r="C812" s="123">
        <v>4000</v>
      </c>
      <c r="D812" s="104">
        <v>0</v>
      </c>
      <c r="E812" s="90">
        <v>39783</v>
      </c>
      <c r="F812" s="316"/>
      <c r="G812" s="98" t="s">
        <v>2009</v>
      </c>
      <c r="H812" s="73" t="s">
        <v>2078</v>
      </c>
      <c r="I812" s="30"/>
      <c r="J812" s="30"/>
      <c r="K812" s="30"/>
    </row>
    <row r="813" spans="1:11" s="21" customFormat="1" ht="94.5">
      <c r="A813" s="91">
        <v>16</v>
      </c>
      <c r="B813" s="95" t="s">
        <v>1957</v>
      </c>
      <c r="C813" s="123">
        <v>4000</v>
      </c>
      <c r="D813" s="104">
        <v>0</v>
      </c>
      <c r="E813" s="90">
        <v>39783</v>
      </c>
      <c r="F813" s="316"/>
      <c r="G813" s="98" t="s">
        <v>2009</v>
      </c>
      <c r="H813" s="73" t="s">
        <v>2078</v>
      </c>
      <c r="I813" s="30"/>
      <c r="J813" s="30"/>
      <c r="K813" s="30"/>
    </row>
    <row r="814" spans="1:11" s="21" customFormat="1" ht="94.5">
      <c r="A814" s="91">
        <v>17</v>
      </c>
      <c r="B814" s="95" t="s">
        <v>1957</v>
      </c>
      <c r="C814" s="123">
        <v>4000</v>
      </c>
      <c r="D814" s="104">
        <v>0</v>
      </c>
      <c r="E814" s="90">
        <v>39783</v>
      </c>
      <c r="F814" s="316"/>
      <c r="G814" s="98" t="s">
        <v>2009</v>
      </c>
      <c r="H814" s="73" t="s">
        <v>2078</v>
      </c>
      <c r="I814" s="30"/>
      <c r="J814" s="30"/>
      <c r="K814" s="30"/>
    </row>
    <row r="815" spans="1:11" s="21" customFormat="1" ht="94.5">
      <c r="A815" s="91">
        <v>18</v>
      </c>
      <c r="B815" s="95" t="s">
        <v>1957</v>
      </c>
      <c r="C815" s="123">
        <v>4000</v>
      </c>
      <c r="D815" s="104">
        <v>0</v>
      </c>
      <c r="E815" s="90">
        <v>39783</v>
      </c>
      <c r="F815" s="316"/>
      <c r="G815" s="98" t="s">
        <v>2009</v>
      </c>
      <c r="H815" s="73" t="s">
        <v>2078</v>
      </c>
      <c r="I815" s="30"/>
      <c r="J815" s="30"/>
      <c r="K815" s="30"/>
    </row>
    <row r="816" spans="1:11" s="21" customFormat="1" ht="97.5" customHeight="1">
      <c r="A816" s="91">
        <v>19</v>
      </c>
      <c r="B816" s="95" t="s">
        <v>1957</v>
      </c>
      <c r="C816" s="123">
        <v>4000</v>
      </c>
      <c r="D816" s="104">
        <v>0</v>
      </c>
      <c r="E816" s="90">
        <v>39783</v>
      </c>
      <c r="F816" s="316"/>
      <c r="G816" s="98" t="s">
        <v>2009</v>
      </c>
      <c r="H816" s="73" t="s">
        <v>2078</v>
      </c>
      <c r="I816" s="30"/>
      <c r="J816" s="30"/>
      <c r="K816" s="30"/>
    </row>
    <row r="817" spans="1:11" s="21" customFormat="1" ht="94.5">
      <c r="A817" s="91">
        <v>20</v>
      </c>
      <c r="B817" s="95" t="s">
        <v>1957</v>
      </c>
      <c r="C817" s="123">
        <v>4000</v>
      </c>
      <c r="D817" s="104">
        <v>0</v>
      </c>
      <c r="E817" s="90">
        <v>39783</v>
      </c>
      <c r="F817" s="316"/>
      <c r="G817" s="98" t="s">
        <v>2009</v>
      </c>
      <c r="H817" s="73" t="s">
        <v>2078</v>
      </c>
      <c r="I817" s="30"/>
      <c r="J817" s="30"/>
      <c r="K817" s="30"/>
    </row>
    <row r="818" spans="1:11" s="21" customFormat="1" ht="94.5">
      <c r="A818" s="91">
        <v>21</v>
      </c>
      <c r="B818" s="95" t="s">
        <v>1957</v>
      </c>
      <c r="C818" s="123">
        <v>4000</v>
      </c>
      <c r="D818" s="104">
        <v>0</v>
      </c>
      <c r="E818" s="90">
        <v>39783</v>
      </c>
      <c r="F818" s="316"/>
      <c r="G818" s="98" t="s">
        <v>2009</v>
      </c>
      <c r="H818" s="73" t="s">
        <v>2078</v>
      </c>
      <c r="I818" s="30"/>
      <c r="J818" s="30"/>
      <c r="K818" s="30"/>
    </row>
    <row r="819" spans="1:11" s="21" customFormat="1" ht="94.5">
      <c r="A819" s="91">
        <v>22</v>
      </c>
      <c r="B819" s="95" t="s">
        <v>1958</v>
      </c>
      <c r="C819" s="123">
        <v>4000</v>
      </c>
      <c r="D819" s="104">
        <v>0</v>
      </c>
      <c r="E819" s="90">
        <v>39783</v>
      </c>
      <c r="F819" s="316"/>
      <c r="G819" s="98" t="s">
        <v>2009</v>
      </c>
      <c r="H819" s="73" t="s">
        <v>2078</v>
      </c>
      <c r="I819" s="30"/>
      <c r="J819" s="30"/>
      <c r="K819" s="30"/>
    </row>
    <row r="820" spans="1:11" s="21" customFormat="1" ht="94.5">
      <c r="A820" s="91">
        <v>23</v>
      </c>
      <c r="B820" s="95" t="s">
        <v>1958</v>
      </c>
      <c r="C820" s="123">
        <v>4000</v>
      </c>
      <c r="D820" s="104">
        <v>0</v>
      </c>
      <c r="E820" s="90">
        <v>39783</v>
      </c>
      <c r="F820" s="316"/>
      <c r="G820" s="98" t="s">
        <v>2009</v>
      </c>
      <c r="H820" s="73" t="s">
        <v>2078</v>
      </c>
      <c r="I820" s="30"/>
      <c r="J820" s="30"/>
      <c r="K820" s="30"/>
    </row>
    <row r="821" spans="1:11" s="21" customFormat="1" ht="94.5">
      <c r="A821" s="91">
        <v>24</v>
      </c>
      <c r="B821" s="95" t="s">
        <v>1958</v>
      </c>
      <c r="C821" s="123">
        <v>4000</v>
      </c>
      <c r="D821" s="104">
        <v>0</v>
      </c>
      <c r="E821" s="90">
        <v>39783</v>
      </c>
      <c r="F821" s="316"/>
      <c r="G821" s="98" t="s">
        <v>2009</v>
      </c>
      <c r="H821" s="73" t="s">
        <v>2078</v>
      </c>
      <c r="I821" s="30"/>
      <c r="J821" s="30"/>
      <c r="K821" s="30"/>
    </row>
    <row r="822" spans="1:11" s="21" customFormat="1" ht="94.5">
      <c r="A822" s="91">
        <v>25</v>
      </c>
      <c r="B822" s="95" t="s">
        <v>1959</v>
      </c>
      <c r="C822" s="123">
        <v>23500</v>
      </c>
      <c r="D822" s="104">
        <v>0</v>
      </c>
      <c r="E822" s="90">
        <v>39783</v>
      </c>
      <c r="F822" s="316"/>
      <c r="G822" s="98" t="s">
        <v>2009</v>
      </c>
      <c r="H822" s="73" t="s">
        <v>2078</v>
      </c>
      <c r="I822" s="30"/>
      <c r="J822" s="30"/>
      <c r="K822" s="30"/>
    </row>
    <row r="823" spans="1:11" s="21" customFormat="1" ht="106.5" customHeight="1">
      <c r="A823" s="91">
        <v>26</v>
      </c>
      <c r="B823" s="95" t="s">
        <v>1960</v>
      </c>
      <c r="C823" s="123">
        <v>23500</v>
      </c>
      <c r="D823" s="104">
        <v>0</v>
      </c>
      <c r="E823" s="90">
        <v>39783</v>
      </c>
      <c r="F823" s="316"/>
      <c r="G823" s="98" t="s">
        <v>2009</v>
      </c>
      <c r="H823" s="73" t="s">
        <v>2078</v>
      </c>
      <c r="I823" s="30"/>
      <c r="J823" s="30"/>
      <c r="K823" s="30"/>
    </row>
    <row r="824" spans="1:11" s="21" customFormat="1" ht="94.5">
      <c r="A824" s="91">
        <v>27</v>
      </c>
      <c r="B824" s="95" t="s">
        <v>1959</v>
      </c>
      <c r="C824" s="123">
        <v>23500</v>
      </c>
      <c r="D824" s="104">
        <v>0</v>
      </c>
      <c r="E824" s="90">
        <v>39783</v>
      </c>
      <c r="F824" s="316"/>
      <c r="G824" s="98" t="s">
        <v>2009</v>
      </c>
      <c r="H824" s="73" t="s">
        <v>2078</v>
      </c>
      <c r="I824" s="30"/>
      <c r="J824" s="30"/>
      <c r="K824" s="30"/>
    </row>
    <row r="825" spans="1:11" s="21" customFormat="1" ht="104.25" customHeight="1">
      <c r="A825" s="91">
        <v>28</v>
      </c>
      <c r="B825" s="95" t="s">
        <v>1961</v>
      </c>
      <c r="C825" s="123">
        <v>23500</v>
      </c>
      <c r="D825" s="104">
        <v>0</v>
      </c>
      <c r="E825" s="90">
        <v>39783</v>
      </c>
      <c r="F825" s="316"/>
      <c r="G825" s="98" t="s">
        <v>2009</v>
      </c>
      <c r="H825" s="73" t="s">
        <v>2078</v>
      </c>
      <c r="I825" s="30"/>
      <c r="J825" s="30"/>
      <c r="K825" s="30"/>
    </row>
    <row r="826" spans="1:11" s="21" customFormat="1" ht="78.75" customHeight="1">
      <c r="A826" s="91">
        <v>29</v>
      </c>
      <c r="B826" s="95" t="s">
        <v>1959</v>
      </c>
      <c r="C826" s="123">
        <v>23500</v>
      </c>
      <c r="D826" s="104">
        <v>0</v>
      </c>
      <c r="E826" s="90">
        <v>39783</v>
      </c>
      <c r="F826" s="316"/>
      <c r="G826" s="98" t="s">
        <v>2009</v>
      </c>
      <c r="H826" s="73" t="s">
        <v>2078</v>
      </c>
      <c r="I826" s="30"/>
      <c r="J826" s="30"/>
      <c r="K826" s="30"/>
    </row>
    <row r="827" spans="1:11" s="21" customFormat="1" ht="105" customHeight="1">
      <c r="A827" s="91">
        <v>30</v>
      </c>
      <c r="B827" s="95" t="s">
        <v>1961</v>
      </c>
      <c r="C827" s="123">
        <v>23500</v>
      </c>
      <c r="D827" s="104">
        <v>0</v>
      </c>
      <c r="E827" s="90">
        <v>39783</v>
      </c>
      <c r="F827" s="316"/>
      <c r="G827" s="98" t="s">
        <v>2009</v>
      </c>
      <c r="H827" s="73" t="s">
        <v>2078</v>
      </c>
      <c r="I827" s="30"/>
      <c r="J827" s="30"/>
      <c r="K827" s="30"/>
    </row>
    <row r="828" spans="1:11" s="21" customFormat="1" ht="107.25" customHeight="1">
      <c r="A828" s="91">
        <v>31</v>
      </c>
      <c r="B828" s="95" t="s">
        <v>2116</v>
      </c>
      <c r="C828" s="123">
        <v>7000</v>
      </c>
      <c r="D828" s="123">
        <v>0</v>
      </c>
      <c r="E828" s="90">
        <v>43273</v>
      </c>
      <c r="F828" s="316" t="s">
        <v>2153</v>
      </c>
      <c r="G828" s="98" t="s">
        <v>2009</v>
      </c>
      <c r="H828" s="73"/>
      <c r="I828" s="30"/>
      <c r="J828" s="30"/>
      <c r="K828" s="30"/>
    </row>
    <row r="829" spans="1:11" s="21" customFormat="1" ht="105.75" customHeight="1">
      <c r="A829" s="91">
        <v>32</v>
      </c>
      <c r="B829" s="95" t="s">
        <v>2116</v>
      </c>
      <c r="C829" s="123">
        <v>7000</v>
      </c>
      <c r="D829" s="123">
        <v>0</v>
      </c>
      <c r="E829" s="90">
        <v>43273</v>
      </c>
      <c r="F829" s="316" t="s">
        <v>2153</v>
      </c>
      <c r="G829" s="98" t="s">
        <v>2009</v>
      </c>
      <c r="H829" s="73"/>
      <c r="I829" s="30"/>
      <c r="J829" s="30"/>
      <c r="K829" s="30"/>
    </row>
    <row r="830" spans="1:11" s="21" customFormat="1" ht="110.25" customHeight="1">
      <c r="A830" s="91">
        <v>33</v>
      </c>
      <c r="B830" s="95" t="s">
        <v>2118</v>
      </c>
      <c r="C830" s="123">
        <v>5500</v>
      </c>
      <c r="D830" s="123">
        <v>0</v>
      </c>
      <c r="E830" s="90">
        <v>43273</v>
      </c>
      <c r="F830" s="316" t="s">
        <v>2153</v>
      </c>
      <c r="G830" s="98" t="s">
        <v>2009</v>
      </c>
      <c r="H830" s="73"/>
      <c r="I830" s="30"/>
      <c r="J830" s="30"/>
      <c r="K830" s="30"/>
    </row>
    <row r="831" spans="1:11" s="21" customFormat="1" ht="94.5" customHeight="1">
      <c r="A831" s="91">
        <v>34</v>
      </c>
      <c r="B831" s="95" t="s">
        <v>2118</v>
      </c>
      <c r="C831" s="123">
        <v>5500</v>
      </c>
      <c r="D831" s="123">
        <v>0</v>
      </c>
      <c r="E831" s="90">
        <v>43273</v>
      </c>
      <c r="F831" s="316" t="s">
        <v>2153</v>
      </c>
      <c r="G831" s="98" t="s">
        <v>2009</v>
      </c>
      <c r="H831" s="73"/>
      <c r="I831" s="30"/>
      <c r="J831" s="30"/>
      <c r="K831" s="30"/>
    </row>
    <row r="832" spans="1:11" s="21" customFormat="1" ht="108.75" customHeight="1">
      <c r="A832" s="91">
        <v>35</v>
      </c>
      <c r="B832" s="95" t="s">
        <v>2119</v>
      </c>
      <c r="C832" s="123">
        <v>7600</v>
      </c>
      <c r="D832" s="123">
        <v>0</v>
      </c>
      <c r="E832" s="90">
        <v>43273</v>
      </c>
      <c r="F832" s="316" t="s">
        <v>2153</v>
      </c>
      <c r="G832" s="98" t="s">
        <v>2009</v>
      </c>
      <c r="H832" s="73"/>
      <c r="I832" s="30"/>
      <c r="J832" s="30"/>
      <c r="K832" s="30"/>
    </row>
    <row r="833" spans="1:11" s="21" customFormat="1" ht="102" customHeight="1">
      <c r="A833" s="91">
        <v>36</v>
      </c>
      <c r="B833" s="95" t="s">
        <v>2119</v>
      </c>
      <c r="C833" s="123">
        <v>7600</v>
      </c>
      <c r="D833" s="123">
        <v>0</v>
      </c>
      <c r="E833" s="90">
        <v>43273</v>
      </c>
      <c r="F833" s="316" t="s">
        <v>2153</v>
      </c>
      <c r="G833" s="98" t="s">
        <v>2009</v>
      </c>
      <c r="H833" s="73"/>
      <c r="I833" s="30"/>
      <c r="J833" s="30"/>
      <c r="K833" s="30"/>
    </row>
    <row r="834" spans="1:11" s="21" customFormat="1" ht="93.75" customHeight="1">
      <c r="A834" s="91">
        <v>37</v>
      </c>
      <c r="B834" s="95" t="s">
        <v>2119</v>
      </c>
      <c r="C834" s="123">
        <v>7600</v>
      </c>
      <c r="D834" s="123">
        <v>0</v>
      </c>
      <c r="E834" s="90">
        <v>43273</v>
      </c>
      <c r="F834" s="316" t="s">
        <v>2153</v>
      </c>
      <c r="G834" s="98" t="s">
        <v>2009</v>
      </c>
      <c r="H834" s="73"/>
      <c r="I834" s="30"/>
      <c r="J834" s="30"/>
      <c r="K834" s="30"/>
    </row>
    <row r="835" spans="1:11" s="21" customFormat="1" ht="92.25" customHeight="1">
      <c r="A835" s="91">
        <v>38</v>
      </c>
      <c r="B835" s="95" t="s">
        <v>2120</v>
      </c>
      <c r="C835" s="123">
        <v>6500</v>
      </c>
      <c r="D835" s="123">
        <v>0</v>
      </c>
      <c r="E835" s="90">
        <v>43273</v>
      </c>
      <c r="F835" s="316" t="s">
        <v>2153</v>
      </c>
      <c r="G835" s="98" t="s">
        <v>2009</v>
      </c>
      <c r="H835" s="73"/>
      <c r="I835" s="30"/>
      <c r="J835" s="30"/>
      <c r="K835" s="30"/>
    </row>
    <row r="836" spans="1:11" s="21" customFormat="1" ht="107.25" customHeight="1">
      <c r="A836" s="91">
        <v>39</v>
      </c>
      <c r="B836" s="95" t="s">
        <v>2340</v>
      </c>
      <c r="C836" s="123">
        <v>8500</v>
      </c>
      <c r="D836" s="123">
        <v>0</v>
      </c>
      <c r="E836" s="90">
        <v>43273</v>
      </c>
      <c r="F836" s="316" t="s">
        <v>2153</v>
      </c>
      <c r="G836" s="98" t="s">
        <v>2009</v>
      </c>
      <c r="H836" s="73"/>
      <c r="I836" s="30"/>
      <c r="J836" s="30"/>
      <c r="K836" s="30"/>
    </row>
    <row r="837" spans="1:11" s="21" customFormat="1" ht="99" customHeight="1">
      <c r="A837" s="91">
        <v>40</v>
      </c>
      <c r="B837" s="95" t="s">
        <v>2121</v>
      </c>
      <c r="C837" s="123">
        <v>3800</v>
      </c>
      <c r="D837" s="123">
        <v>0</v>
      </c>
      <c r="E837" s="90">
        <v>43273</v>
      </c>
      <c r="F837" s="316" t="s">
        <v>2153</v>
      </c>
      <c r="G837" s="98" t="s">
        <v>2009</v>
      </c>
      <c r="H837" s="73"/>
      <c r="I837" s="30"/>
      <c r="J837" s="30"/>
      <c r="K837" s="30"/>
    </row>
    <row r="838" spans="1:11" s="21" customFormat="1" ht="100.5" customHeight="1">
      <c r="A838" s="91">
        <v>41</v>
      </c>
      <c r="B838" s="95" t="s">
        <v>2121</v>
      </c>
      <c r="C838" s="123">
        <v>3800</v>
      </c>
      <c r="D838" s="123">
        <v>0</v>
      </c>
      <c r="E838" s="90">
        <v>43273</v>
      </c>
      <c r="F838" s="316" t="s">
        <v>2153</v>
      </c>
      <c r="G838" s="98" t="s">
        <v>2009</v>
      </c>
      <c r="H838" s="73"/>
      <c r="I838" s="30"/>
      <c r="J838" s="30"/>
      <c r="K838" s="30"/>
    </row>
    <row r="839" spans="1:11" s="21" customFormat="1" ht="114" customHeight="1">
      <c r="A839" s="91">
        <v>42</v>
      </c>
      <c r="B839" s="95" t="s">
        <v>2121</v>
      </c>
      <c r="C839" s="123">
        <v>3800</v>
      </c>
      <c r="D839" s="123">
        <v>0</v>
      </c>
      <c r="E839" s="90">
        <v>43273</v>
      </c>
      <c r="F839" s="316" t="s">
        <v>2153</v>
      </c>
      <c r="G839" s="98" t="s">
        <v>2009</v>
      </c>
      <c r="H839" s="73"/>
      <c r="I839" s="30"/>
      <c r="J839" s="30"/>
      <c r="K839" s="30"/>
    </row>
    <row r="840" spans="1:11" s="21" customFormat="1" ht="99.75" customHeight="1">
      <c r="A840" s="91">
        <v>43</v>
      </c>
      <c r="B840" s="95" t="s">
        <v>2121</v>
      </c>
      <c r="C840" s="123">
        <v>3800</v>
      </c>
      <c r="D840" s="123">
        <v>0</v>
      </c>
      <c r="E840" s="90">
        <v>43273</v>
      </c>
      <c r="F840" s="316" t="s">
        <v>2153</v>
      </c>
      <c r="G840" s="98" t="s">
        <v>2009</v>
      </c>
      <c r="H840" s="73"/>
      <c r="I840" s="30"/>
      <c r="J840" s="30"/>
      <c r="K840" s="30"/>
    </row>
    <row r="841" spans="1:11" s="21" customFormat="1" ht="97.5" customHeight="1">
      <c r="A841" s="91">
        <v>44</v>
      </c>
      <c r="B841" s="95" t="s">
        <v>2122</v>
      </c>
      <c r="C841" s="123">
        <v>1500</v>
      </c>
      <c r="D841" s="123">
        <v>0</v>
      </c>
      <c r="E841" s="90">
        <v>43273</v>
      </c>
      <c r="F841" s="316" t="s">
        <v>2153</v>
      </c>
      <c r="G841" s="98" t="s">
        <v>2009</v>
      </c>
      <c r="H841" s="73"/>
      <c r="I841" s="30"/>
      <c r="J841" s="30"/>
      <c r="K841" s="30"/>
    </row>
    <row r="842" spans="1:11" s="21" customFormat="1" ht="97.5" customHeight="1">
      <c r="A842" s="91">
        <v>45</v>
      </c>
      <c r="B842" s="95" t="s">
        <v>2122</v>
      </c>
      <c r="C842" s="123">
        <v>1500</v>
      </c>
      <c r="D842" s="123">
        <v>0</v>
      </c>
      <c r="E842" s="90">
        <v>43273</v>
      </c>
      <c r="F842" s="316" t="s">
        <v>2153</v>
      </c>
      <c r="G842" s="98" t="s">
        <v>2009</v>
      </c>
      <c r="H842" s="73"/>
      <c r="I842" s="30"/>
      <c r="J842" s="30"/>
      <c r="K842" s="30"/>
    </row>
    <row r="843" spans="1:11" s="21" customFormat="1" ht="104.25" customHeight="1">
      <c r="A843" s="91">
        <v>46</v>
      </c>
      <c r="B843" s="95" t="s">
        <v>2122</v>
      </c>
      <c r="C843" s="123">
        <v>1500</v>
      </c>
      <c r="D843" s="123">
        <v>0</v>
      </c>
      <c r="E843" s="90">
        <v>43273</v>
      </c>
      <c r="F843" s="316" t="s">
        <v>2153</v>
      </c>
      <c r="G843" s="98" t="s">
        <v>2009</v>
      </c>
      <c r="H843" s="73"/>
      <c r="I843" s="30"/>
      <c r="J843" s="30"/>
      <c r="K843" s="30"/>
    </row>
    <row r="844" spans="1:11" s="21" customFormat="1" ht="92.25" customHeight="1">
      <c r="A844" s="91">
        <v>47</v>
      </c>
      <c r="B844" s="95" t="s">
        <v>2122</v>
      </c>
      <c r="C844" s="123">
        <v>1500</v>
      </c>
      <c r="D844" s="123">
        <v>0</v>
      </c>
      <c r="E844" s="90">
        <v>43273</v>
      </c>
      <c r="F844" s="316" t="s">
        <v>2153</v>
      </c>
      <c r="G844" s="98" t="s">
        <v>2009</v>
      </c>
      <c r="H844" s="73"/>
      <c r="I844" s="30"/>
      <c r="J844" s="30"/>
      <c r="K844" s="30"/>
    </row>
    <row r="845" spans="1:11" s="21" customFormat="1" ht="105.75" customHeight="1">
      <c r="A845" s="91">
        <v>48</v>
      </c>
      <c r="B845" s="95" t="s">
        <v>2122</v>
      </c>
      <c r="C845" s="123">
        <v>1500</v>
      </c>
      <c r="D845" s="123">
        <v>0</v>
      </c>
      <c r="E845" s="90">
        <v>43273</v>
      </c>
      <c r="F845" s="316" t="s">
        <v>2153</v>
      </c>
      <c r="G845" s="98" t="s">
        <v>2009</v>
      </c>
      <c r="H845" s="73"/>
      <c r="I845" s="30"/>
      <c r="J845" s="30"/>
      <c r="K845" s="30"/>
    </row>
    <row r="846" spans="1:11" s="21" customFormat="1" ht="103.5" customHeight="1">
      <c r="A846" s="91">
        <v>50</v>
      </c>
      <c r="B846" s="95" t="s">
        <v>2122</v>
      </c>
      <c r="C846" s="123">
        <v>1500</v>
      </c>
      <c r="D846" s="123">
        <v>0</v>
      </c>
      <c r="E846" s="90">
        <v>43273</v>
      </c>
      <c r="F846" s="316" t="s">
        <v>2153</v>
      </c>
      <c r="G846" s="98" t="s">
        <v>2009</v>
      </c>
      <c r="H846" s="73"/>
      <c r="I846" s="30"/>
      <c r="J846" s="30"/>
      <c r="K846" s="30"/>
    </row>
    <row r="847" spans="1:11" s="21" customFormat="1" ht="114" customHeight="1">
      <c r="A847" s="91">
        <v>51</v>
      </c>
      <c r="B847" s="95" t="s">
        <v>2123</v>
      </c>
      <c r="C847" s="123">
        <v>2500</v>
      </c>
      <c r="D847" s="123">
        <v>0</v>
      </c>
      <c r="E847" s="90">
        <v>43273</v>
      </c>
      <c r="F847" s="316" t="s">
        <v>2153</v>
      </c>
      <c r="G847" s="98" t="s">
        <v>2009</v>
      </c>
      <c r="H847" s="73"/>
      <c r="I847" s="30"/>
      <c r="J847" s="30"/>
      <c r="K847" s="30"/>
    </row>
    <row r="848" spans="1:11" s="21" customFormat="1" ht="97.5" customHeight="1">
      <c r="A848" s="91">
        <v>52</v>
      </c>
      <c r="B848" s="95" t="s">
        <v>2123</v>
      </c>
      <c r="C848" s="123">
        <v>2500</v>
      </c>
      <c r="D848" s="123">
        <v>0</v>
      </c>
      <c r="E848" s="90">
        <v>43273</v>
      </c>
      <c r="F848" s="316" t="s">
        <v>2153</v>
      </c>
      <c r="G848" s="98" t="s">
        <v>2009</v>
      </c>
      <c r="H848" s="73"/>
      <c r="I848" s="30"/>
      <c r="J848" s="30"/>
      <c r="K848" s="30"/>
    </row>
    <row r="849" spans="1:11" s="21" customFormat="1" ht="95.25" customHeight="1">
      <c r="A849" s="91">
        <v>53</v>
      </c>
      <c r="B849" s="95" t="s">
        <v>2123</v>
      </c>
      <c r="C849" s="123">
        <v>2500</v>
      </c>
      <c r="D849" s="123">
        <v>0</v>
      </c>
      <c r="E849" s="90">
        <v>43273</v>
      </c>
      <c r="F849" s="316" t="s">
        <v>2153</v>
      </c>
      <c r="G849" s="98" t="s">
        <v>2009</v>
      </c>
      <c r="H849" s="73"/>
      <c r="I849" s="30"/>
      <c r="J849" s="30"/>
      <c r="K849" s="30"/>
    </row>
    <row r="850" spans="1:11" s="21" customFormat="1" ht="93.75" customHeight="1">
      <c r="A850" s="91">
        <v>54</v>
      </c>
      <c r="B850" s="95" t="s">
        <v>2123</v>
      </c>
      <c r="C850" s="123">
        <v>2500</v>
      </c>
      <c r="D850" s="123">
        <v>0</v>
      </c>
      <c r="E850" s="90">
        <v>43273</v>
      </c>
      <c r="F850" s="316" t="s">
        <v>2153</v>
      </c>
      <c r="G850" s="98" t="s">
        <v>2009</v>
      </c>
      <c r="H850" s="73"/>
      <c r="I850" s="30"/>
      <c r="J850" s="30"/>
      <c r="K850" s="30"/>
    </row>
    <row r="851" spans="1:11" s="21" customFormat="1" ht="100.5" customHeight="1">
      <c r="A851" s="91">
        <v>55</v>
      </c>
      <c r="B851" s="95" t="s">
        <v>2154</v>
      </c>
      <c r="C851" s="123">
        <v>390000</v>
      </c>
      <c r="D851" s="123">
        <v>0</v>
      </c>
      <c r="E851" s="90">
        <v>43173</v>
      </c>
      <c r="F851" s="316" t="s">
        <v>2155</v>
      </c>
      <c r="G851" s="98" t="s">
        <v>2009</v>
      </c>
      <c r="H851" s="73"/>
      <c r="I851" s="30"/>
      <c r="J851" s="30"/>
      <c r="K851" s="30"/>
    </row>
    <row r="852" spans="1:11" s="21" customFormat="1" ht="96.75" customHeight="1">
      <c r="A852" s="91">
        <v>56</v>
      </c>
      <c r="B852" s="95" t="s">
        <v>2156</v>
      </c>
      <c r="C852" s="123">
        <v>10300</v>
      </c>
      <c r="D852" s="123">
        <v>0</v>
      </c>
      <c r="E852" s="90">
        <v>43188</v>
      </c>
      <c r="F852" s="316" t="s">
        <v>2157</v>
      </c>
      <c r="G852" s="98" t="s">
        <v>2009</v>
      </c>
      <c r="H852" s="73"/>
      <c r="I852" s="30"/>
      <c r="J852" s="30"/>
      <c r="K852" s="30"/>
    </row>
    <row r="853" spans="1:8" ht="15.75">
      <c r="A853" s="91"/>
      <c r="B853" s="142" t="s">
        <v>1962</v>
      </c>
      <c r="C853" s="99">
        <f>SUM(C798:C852)</f>
        <v>817925.8</v>
      </c>
      <c r="D853" s="99">
        <f>SUM(D798:D830)</f>
        <v>0</v>
      </c>
      <c r="E853" s="91"/>
      <c r="F853" s="316"/>
      <c r="G853" s="91"/>
      <c r="H853" s="73"/>
    </row>
    <row r="854" spans="1:8" ht="15.75">
      <c r="A854" s="63"/>
      <c r="B854" s="61"/>
      <c r="C854" s="62"/>
      <c r="D854" s="62"/>
      <c r="E854" s="63"/>
      <c r="F854" s="315"/>
      <c r="G854" s="63"/>
      <c r="H854" s="64"/>
    </row>
    <row r="855" spans="1:8" ht="31.5">
      <c r="A855" s="63"/>
      <c r="B855" s="82" t="s">
        <v>2084</v>
      </c>
      <c r="C855" s="62"/>
      <c r="D855" s="62"/>
      <c r="E855" s="63"/>
      <c r="F855" s="315"/>
      <c r="G855" s="63"/>
      <c r="H855" s="64"/>
    </row>
    <row r="856" spans="1:11" s="21" customFormat="1" ht="102" customHeight="1">
      <c r="A856" s="91">
        <v>1</v>
      </c>
      <c r="B856" s="310" t="s">
        <v>1963</v>
      </c>
      <c r="C856" s="104">
        <v>19890.2</v>
      </c>
      <c r="D856" s="104">
        <v>0</v>
      </c>
      <c r="E856" s="90">
        <v>40522</v>
      </c>
      <c r="F856" s="316"/>
      <c r="G856" s="98" t="s">
        <v>2009</v>
      </c>
      <c r="H856" s="73" t="s">
        <v>2078</v>
      </c>
      <c r="I856" s="30"/>
      <c r="J856" s="30"/>
      <c r="K856" s="30"/>
    </row>
    <row r="857" spans="1:11" s="21" customFormat="1" ht="102" customHeight="1">
      <c r="A857" s="91">
        <v>2</v>
      </c>
      <c r="B857" s="310" t="s">
        <v>2124</v>
      </c>
      <c r="C857" s="104">
        <v>4550</v>
      </c>
      <c r="D857" s="104">
        <v>0</v>
      </c>
      <c r="E857" s="90">
        <v>43273</v>
      </c>
      <c r="F857" s="316" t="s">
        <v>2151</v>
      </c>
      <c r="G857" s="98" t="s">
        <v>2009</v>
      </c>
      <c r="H857" s="73"/>
      <c r="I857" s="30"/>
      <c r="J857" s="30"/>
      <c r="K857" s="30"/>
    </row>
    <row r="858" spans="1:11" s="21" customFormat="1" ht="102" customHeight="1">
      <c r="A858" s="91">
        <v>3</v>
      </c>
      <c r="B858" s="310" t="s">
        <v>2113</v>
      </c>
      <c r="C858" s="104">
        <v>22500</v>
      </c>
      <c r="D858" s="104">
        <v>0</v>
      </c>
      <c r="E858" s="90">
        <v>43273</v>
      </c>
      <c r="F858" s="316" t="s">
        <v>2152</v>
      </c>
      <c r="G858" s="98" t="s">
        <v>2009</v>
      </c>
      <c r="H858" s="73"/>
      <c r="I858" s="30"/>
      <c r="J858" s="30"/>
      <c r="K858" s="30"/>
    </row>
    <row r="859" spans="1:11" s="21" customFormat="1" ht="102" customHeight="1">
      <c r="A859" s="91">
        <v>4</v>
      </c>
      <c r="B859" s="310" t="s">
        <v>2115</v>
      </c>
      <c r="C859" s="104">
        <v>34400</v>
      </c>
      <c r="D859" s="104">
        <v>0</v>
      </c>
      <c r="E859" s="90">
        <v>43273</v>
      </c>
      <c r="F859" s="316" t="s">
        <v>2152</v>
      </c>
      <c r="G859" s="98" t="s">
        <v>2009</v>
      </c>
      <c r="H859" s="73"/>
      <c r="I859" s="30"/>
      <c r="J859" s="30"/>
      <c r="K859" s="30"/>
    </row>
    <row r="860" spans="1:8" ht="15.75">
      <c r="A860" s="91"/>
      <c r="B860" s="143" t="s">
        <v>1962</v>
      </c>
      <c r="C860" s="99">
        <f>SUM(C856:C859)</f>
        <v>81340.2</v>
      </c>
      <c r="D860" s="99">
        <f>SUM(D856:D859)</f>
        <v>0</v>
      </c>
      <c r="E860" s="91"/>
      <c r="F860" s="316"/>
      <c r="G860" s="91"/>
      <c r="H860" s="73"/>
    </row>
    <row r="861" spans="1:8" ht="15.75">
      <c r="A861" s="91"/>
      <c r="B861" s="61"/>
      <c r="C861" s="62"/>
      <c r="D861" s="62"/>
      <c r="E861" s="63"/>
      <c r="F861" s="315"/>
      <c r="G861" s="63"/>
      <c r="H861" s="64"/>
    </row>
    <row r="862" spans="1:8" ht="15.75">
      <c r="A862" s="91"/>
      <c r="B862" s="143" t="s">
        <v>1738</v>
      </c>
      <c r="C862" s="99">
        <f>C860+C853+C796+C515</f>
        <v>5572754.3</v>
      </c>
      <c r="D862" s="99">
        <f>D860+D853+D796+D515</f>
        <v>1471179.78</v>
      </c>
      <c r="E862" s="91"/>
      <c r="F862" s="316"/>
      <c r="G862" s="91"/>
      <c r="H862" s="73"/>
    </row>
    <row r="863" spans="1:8" ht="15.75">
      <c r="A863" s="63"/>
      <c r="B863" s="61"/>
      <c r="C863" s="62"/>
      <c r="D863" s="62"/>
      <c r="E863" s="63"/>
      <c r="F863" s="315"/>
      <c r="G863" s="63"/>
      <c r="H863" s="64"/>
    </row>
    <row r="864" spans="1:8" ht="39.75" customHeight="1">
      <c r="A864" s="392" t="s">
        <v>1965</v>
      </c>
      <c r="B864" s="392"/>
      <c r="C864" s="392"/>
      <c r="D864" s="392"/>
      <c r="E864" s="392"/>
      <c r="F864" s="392"/>
      <c r="G864" s="392"/>
      <c r="H864" s="392"/>
    </row>
    <row r="865" spans="1:8" ht="15.75">
      <c r="A865" s="63"/>
      <c r="B865" s="61"/>
      <c r="C865" s="62"/>
      <c r="D865" s="62"/>
      <c r="E865" s="63"/>
      <c r="F865" s="315"/>
      <c r="G865" s="63"/>
      <c r="H865" s="64"/>
    </row>
    <row r="866" spans="1:8" ht="31.5">
      <c r="A866" s="63"/>
      <c r="B866" s="82" t="s">
        <v>2084</v>
      </c>
      <c r="C866" s="62"/>
      <c r="D866" s="62"/>
      <c r="E866" s="63"/>
      <c r="F866" s="315"/>
      <c r="G866" s="63"/>
      <c r="H866" s="64"/>
    </row>
    <row r="867" spans="1:8" ht="126">
      <c r="A867" s="91">
        <v>1</v>
      </c>
      <c r="B867" s="67" t="s">
        <v>1978</v>
      </c>
      <c r="C867" s="104">
        <v>3590</v>
      </c>
      <c r="D867" s="104">
        <v>0</v>
      </c>
      <c r="E867" s="90">
        <v>39413</v>
      </c>
      <c r="F867" s="324"/>
      <c r="G867" s="67" t="s">
        <v>1967</v>
      </c>
      <c r="H867" s="73" t="s">
        <v>2078</v>
      </c>
    </row>
    <row r="868" spans="1:11" s="21" customFormat="1" ht="152.25" customHeight="1">
      <c r="A868" s="91">
        <v>2</v>
      </c>
      <c r="B868" s="67" t="s">
        <v>1966</v>
      </c>
      <c r="C868" s="104">
        <v>20030</v>
      </c>
      <c r="D868" s="104">
        <v>0</v>
      </c>
      <c r="E868" s="116">
        <v>39413</v>
      </c>
      <c r="F868" s="324"/>
      <c r="G868" s="67" t="s">
        <v>1967</v>
      </c>
      <c r="H868" s="73" t="s">
        <v>2078</v>
      </c>
      <c r="I868" s="30"/>
      <c r="J868" s="30"/>
      <c r="K868" s="30"/>
    </row>
    <row r="869" spans="1:11" s="21" customFormat="1" ht="126">
      <c r="A869" s="91">
        <v>3</v>
      </c>
      <c r="B869" s="67" t="s">
        <v>1971</v>
      </c>
      <c r="C869" s="104">
        <v>8200</v>
      </c>
      <c r="D869" s="104">
        <v>0</v>
      </c>
      <c r="E869" s="90">
        <v>39443</v>
      </c>
      <c r="F869" s="324"/>
      <c r="G869" s="67" t="s">
        <v>1967</v>
      </c>
      <c r="H869" s="69" t="s">
        <v>1972</v>
      </c>
      <c r="I869" s="30"/>
      <c r="J869" s="30"/>
      <c r="K869" s="30"/>
    </row>
    <row r="870" spans="1:8" ht="126">
      <c r="A870" s="91">
        <v>4</v>
      </c>
      <c r="B870" s="67" t="s">
        <v>1973</v>
      </c>
      <c r="C870" s="104">
        <v>6850</v>
      </c>
      <c r="D870" s="104">
        <v>0</v>
      </c>
      <c r="E870" s="90">
        <v>39500</v>
      </c>
      <c r="F870" s="324"/>
      <c r="G870" s="67" t="s">
        <v>1967</v>
      </c>
      <c r="H870" s="73" t="s">
        <v>2078</v>
      </c>
    </row>
    <row r="871" spans="1:8" ht="138" customHeight="1">
      <c r="A871" s="91">
        <v>5</v>
      </c>
      <c r="B871" s="67" t="s">
        <v>1977</v>
      </c>
      <c r="C871" s="104">
        <v>3360</v>
      </c>
      <c r="D871" s="104">
        <v>0</v>
      </c>
      <c r="E871" s="90">
        <v>39661</v>
      </c>
      <c r="F871" s="324"/>
      <c r="G871" s="67" t="s">
        <v>1967</v>
      </c>
      <c r="H871" s="73" t="s">
        <v>2078</v>
      </c>
    </row>
    <row r="872" spans="1:11" s="21" customFormat="1" ht="145.5" customHeight="1">
      <c r="A872" s="91">
        <v>6</v>
      </c>
      <c r="B872" s="67" t="s">
        <v>1649</v>
      </c>
      <c r="C872" s="104">
        <v>4200</v>
      </c>
      <c r="D872" s="104">
        <v>0</v>
      </c>
      <c r="E872" s="116">
        <v>39782</v>
      </c>
      <c r="F872" s="324"/>
      <c r="G872" s="67" t="s">
        <v>1967</v>
      </c>
      <c r="H872" s="73" t="s">
        <v>2078</v>
      </c>
      <c r="I872" s="30"/>
      <c r="J872" s="30"/>
      <c r="K872" s="30"/>
    </row>
    <row r="873" spans="1:8" ht="126">
      <c r="A873" s="91">
        <v>7</v>
      </c>
      <c r="B873" s="67" t="s">
        <v>1976</v>
      </c>
      <c r="C873" s="104">
        <v>12296</v>
      </c>
      <c r="D873" s="104">
        <v>0</v>
      </c>
      <c r="E873" s="90">
        <v>39952</v>
      </c>
      <c r="F873" s="324"/>
      <c r="G873" s="67" t="s">
        <v>1967</v>
      </c>
      <c r="H873" s="73" t="s">
        <v>2078</v>
      </c>
    </row>
    <row r="874" spans="1:8" ht="126">
      <c r="A874" s="91">
        <v>8</v>
      </c>
      <c r="B874" s="67" t="s">
        <v>1979</v>
      </c>
      <c r="C874" s="104">
        <v>20000</v>
      </c>
      <c r="D874" s="104">
        <v>20000</v>
      </c>
      <c r="E874" s="90">
        <v>40688</v>
      </c>
      <c r="F874" s="324"/>
      <c r="G874" s="67" t="s">
        <v>1967</v>
      </c>
      <c r="H874" s="73" t="s">
        <v>2078</v>
      </c>
    </row>
    <row r="875" spans="1:8" ht="126">
      <c r="A875" s="91">
        <v>9</v>
      </c>
      <c r="B875" s="67" t="s">
        <v>1968</v>
      </c>
      <c r="C875" s="104">
        <v>18970</v>
      </c>
      <c r="D875" s="104">
        <v>0</v>
      </c>
      <c r="E875" s="90">
        <v>41550</v>
      </c>
      <c r="F875" s="324"/>
      <c r="G875" s="67" t="s">
        <v>1967</v>
      </c>
      <c r="H875" s="73" t="s">
        <v>2078</v>
      </c>
    </row>
    <row r="876" spans="1:8" ht="126">
      <c r="A876" s="91">
        <v>10</v>
      </c>
      <c r="B876" s="67" t="s">
        <v>2346</v>
      </c>
      <c r="C876" s="104">
        <v>5000</v>
      </c>
      <c r="D876" s="104">
        <v>0</v>
      </c>
      <c r="E876" s="90">
        <v>42081</v>
      </c>
      <c r="F876" s="324"/>
      <c r="G876" s="67" t="s">
        <v>1967</v>
      </c>
      <c r="H876" s="73" t="s">
        <v>2078</v>
      </c>
    </row>
    <row r="877" spans="1:8" ht="126">
      <c r="A877" s="91">
        <v>11</v>
      </c>
      <c r="B877" s="67" t="s">
        <v>1980</v>
      </c>
      <c r="C877" s="104">
        <v>3400</v>
      </c>
      <c r="D877" s="104">
        <v>0</v>
      </c>
      <c r="E877" s="90">
        <v>42082</v>
      </c>
      <c r="F877" s="324"/>
      <c r="G877" s="67" t="s">
        <v>1967</v>
      </c>
      <c r="H877" s="73" t="s">
        <v>2078</v>
      </c>
    </row>
    <row r="878" spans="1:8" ht="126">
      <c r="A878" s="91">
        <v>12</v>
      </c>
      <c r="B878" s="67" t="s">
        <v>1981</v>
      </c>
      <c r="C878" s="104">
        <v>35000</v>
      </c>
      <c r="D878" s="104">
        <v>0</v>
      </c>
      <c r="E878" s="116">
        <v>42153</v>
      </c>
      <c r="F878" s="324"/>
      <c r="G878" s="67" t="s">
        <v>1967</v>
      </c>
      <c r="H878" s="73" t="s">
        <v>2078</v>
      </c>
    </row>
    <row r="879" spans="1:8" ht="126">
      <c r="A879" s="91">
        <v>13</v>
      </c>
      <c r="B879" s="67" t="s">
        <v>1982</v>
      </c>
      <c r="C879" s="104">
        <v>52000</v>
      </c>
      <c r="D879" s="104">
        <v>0</v>
      </c>
      <c r="E879" s="116">
        <v>42185</v>
      </c>
      <c r="F879" s="324"/>
      <c r="G879" s="67" t="s">
        <v>1967</v>
      </c>
      <c r="H879" s="73" t="s">
        <v>2078</v>
      </c>
    </row>
    <row r="880" spans="1:8" ht="126">
      <c r="A880" s="91">
        <v>14</v>
      </c>
      <c r="B880" s="67" t="s">
        <v>1983</v>
      </c>
      <c r="C880" s="104">
        <v>85300</v>
      </c>
      <c r="D880" s="104">
        <v>85300</v>
      </c>
      <c r="E880" s="116">
        <v>42242</v>
      </c>
      <c r="F880" s="324"/>
      <c r="G880" s="67" t="s">
        <v>1967</v>
      </c>
      <c r="H880" s="73" t="s">
        <v>2078</v>
      </c>
    </row>
    <row r="881" spans="1:11" s="21" customFormat="1" ht="137.25" customHeight="1">
      <c r="A881" s="91">
        <v>15</v>
      </c>
      <c r="B881" s="67" t="s">
        <v>1984</v>
      </c>
      <c r="C881" s="104">
        <v>37630</v>
      </c>
      <c r="D881" s="104">
        <v>37630</v>
      </c>
      <c r="E881" s="116">
        <v>42265</v>
      </c>
      <c r="F881" s="324"/>
      <c r="G881" s="67" t="s">
        <v>1967</v>
      </c>
      <c r="H881" s="73" t="s">
        <v>2078</v>
      </c>
      <c r="I881" s="30"/>
      <c r="J881" s="30"/>
      <c r="K881" s="30"/>
    </row>
    <row r="882" spans="1:11" s="21" customFormat="1" ht="153" customHeight="1">
      <c r="A882" s="91">
        <v>16</v>
      </c>
      <c r="B882" s="67" t="s">
        <v>1988</v>
      </c>
      <c r="C882" s="104">
        <v>43600</v>
      </c>
      <c r="D882" s="104">
        <v>0</v>
      </c>
      <c r="E882" s="90">
        <v>42268</v>
      </c>
      <c r="F882" s="324"/>
      <c r="G882" s="67" t="s">
        <v>1967</v>
      </c>
      <c r="H882" s="73" t="s">
        <v>2078</v>
      </c>
      <c r="I882" s="30"/>
      <c r="J882" s="30"/>
      <c r="K882" s="30"/>
    </row>
    <row r="883" spans="1:8" ht="126">
      <c r="A883" s="91">
        <v>17</v>
      </c>
      <c r="B883" s="80" t="s">
        <v>1974</v>
      </c>
      <c r="C883" s="87">
        <v>25429.4</v>
      </c>
      <c r="D883" s="87">
        <v>25429.4</v>
      </c>
      <c r="E883" s="90">
        <v>42488</v>
      </c>
      <c r="F883" s="316" t="s">
        <v>1975</v>
      </c>
      <c r="G883" s="67" t="s">
        <v>1967</v>
      </c>
      <c r="H883" s="73" t="s">
        <v>2078</v>
      </c>
    </row>
    <row r="884" spans="1:8" ht="133.5" customHeight="1">
      <c r="A884" s="91">
        <v>18</v>
      </c>
      <c r="B884" s="67" t="s">
        <v>1970</v>
      </c>
      <c r="C884" s="104">
        <v>20000</v>
      </c>
      <c r="D884" s="104">
        <v>0</v>
      </c>
      <c r="E884" s="90">
        <v>42641</v>
      </c>
      <c r="F884" s="324"/>
      <c r="G884" s="67" t="s">
        <v>1967</v>
      </c>
      <c r="H884" s="73" t="s">
        <v>2078</v>
      </c>
    </row>
    <row r="885" spans="1:8" ht="126">
      <c r="A885" s="91">
        <v>19</v>
      </c>
      <c r="B885" s="67" t="s">
        <v>1966</v>
      </c>
      <c r="C885" s="104">
        <v>31400</v>
      </c>
      <c r="D885" s="104">
        <v>0</v>
      </c>
      <c r="E885" s="90">
        <v>42822</v>
      </c>
      <c r="F885" s="324"/>
      <c r="G885" s="67" t="s">
        <v>1967</v>
      </c>
      <c r="H885" s="73" t="s">
        <v>2078</v>
      </c>
    </row>
    <row r="886" spans="1:8" ht="148.5" customHeight="1">
      <c r="A886" s="91">
        <v>20</v>
      </c>
      <c r="B886" s="67" t="s">
        <v>1969</v>
      </c>
      <c r="C886" s="104">
        <v>25800</v>
      </c>
      <c r="D886" s="104">
        <v>0</v>
      </c>
      <c r="E886" s="90">
        <v>42822</v>
      </c>
      <c r="F886" s="324"/>
      <c r="G886" s="67" t="s">
        <v>1967</v>
      </c>
      <c r="H886" s="73" t="s">
        <v>2078</v>
      </c>
    </row>
    <row r="887" spans="1:11" s="21" customFormat="1" ht="132" customHeight="1">
      <c r="A887" s="91">
        <v>21</v>
      </c>
      <c r="B887" s="67" t="s">
        <v>1985</v>
      </c>
      <c r="C887" s="104">
        <v>14500</v>
      </c>
      <c r="D887" s="104">
        <v>0</v>
      </c>
      <c r="E887" s="116">
        <v>42822</v>
      </c>
      <c r="F887" s="324"/>
      <c r="G887" s="67" t="s">
        <v>1967</v>
      </c>
      <c r="H887" s="73" t="s">
        <v>2078</v>
      </c>
      <c r="I887" s="30"/>
      <c r="J887" s="30"/>
      <c r="K887" s="30"/>
    </row>
    <row r="888" spans="1:11" s="21" customFormat="1" ht="141" customHeight="1">
      <c r="A888" s="91">
        <v>22</v>
      </c>
      <c r="B888" s="67" t="s">
        <v>1986</v>
      </c>
      <c r="C888" s="104">
        <v>24000</v>
      </c>
      <c r="D888" s="104">
        <v>0</v>
      </c>
      <c r="E888" s="116">
        <v>42822</v>
      </c>
      <c r="F888" s="324"/>
      <c r="G888" s="67" t="s">
        <v>1967</v>
      </c>
      <c r="H888" s="73" t="s">
        <v>2078</v>
      </c>
      <c r="I888" s="30"/>
      <c r="J888" s="30"/>
      <c r="K888" s="30"/>
    </row>
    <row r="889" spans="1:11" s="21" customFormat="1" ht="154.5" customHeight="1">
      <c r="A889" s="91">
        <v>23</v>
      </c>
      <c r="B889" s="67" t="s">
        <v>1987</v>
      </c>
      <c r="C889" s="104">
        <v>40000</v>
      </c>
      <c r="D889" s="104">
        <v>0</v>
      </c>
      <c r="E889" s="116">
        <v>42822</v>
      </c>
      <c r="F889" s="324"/>
      <c r="G889" s="67" t="s">
        <v>1967</v>
      </c>
      <c r="H889" s="73" t="s">
        <v>2078</v>
      </c>
      <c r="I889" s="30"/>
      <c r="J889" s="30"/>
      <c r="K889" s="30"/>
    </row>
    <row r="890" spans="1:11" s="21" customFormat="1" ht="161.25" customHeight="1">
      <c r="A890" s="91">
        <v>24</v>
      </c>
      <c r="B890" s="67" t="s">
        <v>1735</v>
      </c>
      <c r="C890" s="104">
        <v>8900</v>
      </c>
      <c r="D890" s="104">
        <v>0</v>
      </c>
      <c r="E890" s="116" t="s">
        <v>1736</v>
      </c>
      <c r="F890" s="324" t="s">
        <v>1737</v>
      </c>
      <c r="G890" s="67" t="s">
        <v>1967</v>
      </c>
      <c r="H890" s="73" t="s">
        <v>2078</v>
      </c>
      <c r="I890" s="30"/>
      <c r="J890" s="30"/>
      <c r="K890" s="30"/>
    </row>
    <row r="891" spans="1:8" ht="15.75">
      <c r="A891" s="91"/>
      <c r="B891" s="142" t="s">
        <v>1962</v>
      </c>
      <c r="C891" s="99">
        <f>SUM(C867:C890)</f>
        <v>549455.4</v>
      </c>
      <c r="D891" s="99">
        <f>SUM(D867:D890)</f>
        <v>168359.4</v>
      </c>
      <c r="E891" s="91"/>
      <c r="F891" s="316"/>
      <c r="G891" s="91"/>
      <c r="H891" s="73"/>
    </row>
    <row r="892" spans="1:8" ht="15.75">
      <c r="A892" s="63"/>
      <c r="B892" s="61"/>
      <c r="C892" s="62"/>
      <c r="D892" s="62"/>
      <c r="E892" s="63"/>
      <c r="F892" s="315"/>
      <c r="G892" s="63"/>
      <c r="H892" s="64"/>
    </row>
    <row r="893" spans="1:8" ht="15.75">
      <c r="A893" s="232"/>
      <c r="B893" s="308" t="s">
        <v>1822</v>
      </c>
      <c r="C893" s="309"/>
      <c r="D893" s="62"/>
      <c r="E893" s="63"/>
      <c r="F893" s="315"/>
      <c r="G893" s="63"/>
      <c r="H893" s="64"/>
    </row>
    <row r="894" spans="1:8" ht="133.5" customHeight="1">
      <c r="A894" s="91">
        <v>1</v>
      </c>
      <c r="B894" s="67" t="s">
        <v>1989</v>
      </c>
      <c r="C894" s="104">
        <v>11750.4</v>
      </c>
      <c r="D894" s="104">
        <v>0</v>
      </c>
      <c r="E894" s="90">
        <v>39082</v>
      </c>
      <c r="F894" s="316"/>
      <c r="G894" s="67" t="s">
        <v>1967</v>
      </c>
      <c r="H894" s="73" t="s">
        <v>2078</v>
      </c>
    </row>
    <row r="895" spans="1:11" s="21" customFormat="1" ht="126">
      <c r="A895" s="91">
        <v>2</v>
      </c>
      <c r="B895" s="67" t="s">
        <v>1496</v>
      </c>
      <c r="C895" s="104">
        <v>5460</v>
      </c>
      <c r="D895" s="104">
        <v>0</v>
      </c>
      <c r="E895" s="90">
        <v>39436</v>
      </c>
      <c r="F895" s="316"/>
      <c r="G895" s="67" t="s">
        <v>1967</v>
      </c>
      <c r="H895" s="73" t="s">
        <v>2078</v>
      </c>
      <c r="I895" s="30"/>
      <c r="J895" s="30"/>
      <c r="K895" s="30"/>
    </row>
    <row r="896" spans="1:8" ht="126">
      <c r="A896" s="91">
        <v>3</v>
      </c>
      <c r="B896" s="67" t="s">
        <v>1994</v>
      </c>
      <c r="C896" s="104">
        <v>7700</v>
      </c>
      <c r="D896" s="104">
        <v>0</v>
      </c>
      <c r="E896" s="90">
        <v>39444</v>
      </c>
      <c r="F896" s="316"/>
      <c r="G896" s="67" t="s">
        <v>1967</v>
      </c>
      <c r="H896" s="73" t="s">
        <v>2078</v>
      </c>
    </row>
    <row r="897" spans="1:8" ht="126">
      <c r="A897" s="91">
        <v>4</v>
      </c>
      <c r="B897" s="67" t="s">
        <v>1995</v>
      </c>
      <c r="C897" s="104">
        <v>8000</v>
      </c>
      <c r="D897" s="104">
        <v>0</v>
      </c>
      <c r="E897" s="90">
        <v>39444</v>
      </c>
      <c r="F897" s="316"/>
      <c r="G897" s="67" t="s">
        <v>1967</v>
      </c>
      <c r="H897" s="73" t="s">
        <v>2078</v>
      </c>
    </row>
    <row r="898" spans="1:8" ht="126">
      <c r="A898" s="91">
        <v>5</v>
      </c>
      <c r="B898" s="67" t="s">
        <v>1996</v>
      </c>
      <c r="C898" s="104">
        <v>8400</v>
      </c>
      <c r="D898" s="104">
        <v>0</v>
      </c>
      <c r="E898" s="90">
        <v>39444</v>
      </c>
      <c r="F898" s="316"/>
      <c r="G898" s="67" t="s">
        <v>1967</v>
      </c>
      <c r="H898" s="73" t="s">
        <v>2078</v>
      </c>
    </row>
    <row r="899" spans="1:8" ht="126">
      <c r="A899" s="91">
        <v>6</v>
      </c>
      <c r="B899" s="67" t="s">
        <v>1997</v>
      </c>
      <c r="C899" s="104">
        <v>10555</v>
      </c>
      <c r="D899" s="104">
        <v>0</v>
      </c>
      <c r="E899" s="90">
        <v>39444</v>
      </c>
      <c r="F899" s="316"/>
      <c r="G899" s="67" t="s">
        <v>1967</v>
      </c>
      <c r="H899" s="73" t="s">
        <v>2078</v>
      </c>
    </row>
    <row r="900" spans="1:8" ht="126">
      <c r="A900" s="91">
        <v>7</v>
      </c>
      <c r="B900" s="67" t="s">
        <v>1993</v>
      </c>
      <c r="C900" s="104">
        <v>26300</v>
      </c>
      <c r="D900" s="104">
        <v>0</v>
      </c>
      <c r="E900" s="90">
        <v>39801</v>
      </c>
      <c r="F900" s="316"/>
      <c r="G900" s="67" t="s">
        <v>1967</v>
      </c>
      <c r="H900" s="73" t="s">
        <v>2078</v>
      </c>
    </row>
    <row r="901" spans="1:8" ht="126">
      <c r="A901" s="91">
        <v>8</v>
      </c>
      <c r="B901" s="67" t="s">
        <v>1497</v>
      </c>
      <c r="C901" s="104">
        <v>14500</v>
      </c>
      <c r="D901" s="104">
        <v>0</v>
      </c>
      <c r="E901" s="90">
        <v>39904</v>
      </c>
      <c r="F901" s="316"/>
      <c r="G901" s="67" t="s">
        <v>1967</v>
      </c>
      <c r="H901" s="73" t="s">
        <v>2078</v>
      </c>
    </row>
    <row r="902" spans="1:8" ht="126">
      <c r="A902" s="91">
        <v>9</v>
      </c>
      <c r="B902" s="67" t="s">
        <v>1992</v>
      </c>
      <c r="C902" s="104">
        <v>10400</v>
      </c>
      <c r="D902" s="104">
        <v>0</v>
      </c>
      <c r="E902" s="90">
        <v>39904</v>
      </c>
      <c r="F902" s="316"/>
      <c r="G902" s="67" t="s">
        <v>1967</v>
      </c>
      <c r="H902" s="73" t="s">
        <v>2078</v>
      </c>
    </row>
    <row r="903" spans="1:8" ht="126">
      <c r="A903" s="91">
        <v>10</v>
      </c>
      <c r="B903" s="67" t="s">
        <v>1991</v>
      </c>
      <c r="C903" s="104">
        <v>11300</v>
      </c>
      <c r="D903" s="104">
        <v>0</v>
      </c>
      <c r="E903" s="90">
        <v>39965</v>
      </c>
      <c r="F903" s="316"/>
      <c r="G903" s="67" t="s">
        <v>1967</v>
      </c>
      <c r="H903" s="73" t="s">
        <v>2078</v>
      </c>
    </row>
    <row r="904" spans="1:8" ht="126">
      <c r="A904" s="91">
        <v>11</v>
      </c>
      <c r="B904" s="67" t="s">
        <v>1992</v>
      </c>
      <c r="C904" s="104">
        <v>8900</v>
      </c>
      <c r="D904" s="104">
        <v>0</v>
      </c>
      <c r="E904" s="90">
        <v>39965</v>
      </c>
      <c r="F904" s="316"/>
      <c r="G904" s="67" t="s">
        <v>1967</v>
      </c>
      <c r="H904" s="73" t="s">
        <v>2078</v>
      </c>
    </row>
    <row r="905" spans="1:8" ht="126">
      <c r="A905" s="91">
        <v>12</v>
      </c>
      <c r="B905" s="67" t="s">
        <v>1498</v>
      </c>
      <c r="C905" s="104">
        <v>6000</v>
      </c>
      <c r="D905" s="104">
        <v>6000</v>
      </c>
      <c r="E905" s="90">
        <v>40380</v>
      </c>
      <c r="F905" s="316"/>
      <c r="G905" s="67" t="s">
        <v>1967</v>
      </c>
      <c r="H905" s="73" t="s">
        <v>2078</v>
      </c>
    </row>
    <row r="906" spans="1:8" ht="126">
      <c r="A906" s="91">
        <v>13</v>
      </c>
      <c r="B906" s="67" t="s">
        <v>1499</v>
      </c>
      <c r="C906" s="104">
        <v>4900</v>
      </c>
      <c r="D906" s="104">
        <v>4900</v>
      </c>
      <c r="E906" s="90">
        <v>40840</v>
      </c>
      <c r="F906" s="316"/>
      <c r="G906" s="67" t="s">
        <v>1967</v>
      </c>
      <c r="H906" s="73" t="s">
        <v>2078</v>
      </c>
    </row>
    <row r="907" spans="1:8" ht="126">
      <c r="A907" s="91">
        <v>14</v>
      </c>
      <c r="B907" s="67" t="s">
        <v>1500</v>
      </c>
      <c r="C907" s="104">
        <v>4800</v>
      </c>
      <c r="D907" s="104">
        <v>4800</v>
      </c>
      <c r="E907" s="90">
        <v>40840</v>
      </c>
      <c r="F907" s="316"/>
      <c r="G907" s="67" t="s">
        <v>1967</v>
      </c>
      <c r="H907" s="73" t="s">
        <v>2078</v>
      </c>
    </row>
    <row r="908" spans="1:8" ht="126">
      <c r="A908" s="91">
        <v>15</v>
      </c>
      <c r="B908" s="67" t="s">
        <v>1501</v>
      </c>
      <c r="C908" s="104">
        <v>3350</v>
      </c>
      <c r="D908" s="104">
        <v>0</v>
      </c>
      <c r="E908" s="90">
        <v>41250</v>
      </c>
      <c r="F908" s="316"/>
      <c r="G908" s="67" t="s">
        <v>1967</v>
      </c>
      <c r="H908" s="73" t="s">
        <v>2078</v>
      </c>
    </row>
    <row r="909" spans="1:8" ht="126">
      <c r="A909" s="91">
        <v>16</v>
      </c>
      <c r="B909" s="67" t="s">
        <v>1501</v>
      </c>
      <c r="C909" s="104">
        <v>3350</v>
      </c>
      <c r="D909" s="104">
        <v>0</v>
      </c>
      <c r="E909" s="90">
        <v>41250</v>
      </c>
      <c r="F909" s="316"/>
      <c r="G909" s="67" t="s">
        <v>1967</v>
      </c>
      <c r="H909" s="73" t="s">
        <v>2078</v>
      </c>
    </row>
    <row r="910" spans="1:8" ht="126">
      <c r="A910" s="91">
        <v>17</v>
      </c>
      <c r="B910" s="67" t="s">
        <v>1502</v>
      </c>
      <c r="C910" s="104">
        <v>4446</v>
      </c>
      <c r="D910" s="104">
        <v>0</v>
      </c>
      <c r="E910" s="90">
        <v>41362</v>
      </c>
      <c r="F910" s="316"/>
      <c r="G910" s="67" t="s">
        <v>1967</v>
      </c>
      <c r="H910" s="73" t="s">
        <v>2078</v>
      </c>
    </row>
    <row r="911" spans="1:8" ht="148.5" customHeight="1">
      <c r="A911" s="91">
        <v>18</v>
      </c>
      <c r="B911" s="67" t="s">
        <v>1503</v>
      </c>
      <c r="C911" s="104">
        <v>4446</v>
      </c>
      <c r="D911" s="104">
        <v>0</v>
      </c>
      <c r="E911" s="90">
        <v>41362</v>
      </c>
      <c r="F911" s="316"/>
      <c r="G911" s="67" t="s">
        <v>1967</v>
      </c>
      <c r="H911" s="73" t="s">
        <v>2078</v>
      </c>
    </row>
    <row r="912" spans="1:8" ht="156" customHeight="1">
      <c r="A912" s="91">
        <v>19</v>
      </c>
      <c r="B912" s="67" t="s">
        <v>947</v>
      </c>
      <c r="C912" s="104">
        <v>4240</v>
      </c>
      <c r="D912" s="104">
        <v>0</v>
      </c>
      <c r="E912" s="90">
        <v>41541</v>
      </c>
      <c r="F912" s="316"/>
      <c r="G912" s="67" t="s">
        <v>1967</v>
      </c>
      <c r="H912" s="73" t="s">
        <v>2078</v>
      </c>
    </row>
    <row r="913" spans="1:11" s="21" customFormat="1" ht="126">
      <c r="A913" s="91">
        <v>20</v>
      </c>
      <c r="B913" s="67" t="s">
        <v>1507</v>
      </c>
      <c r="C913" s="104">
        <v>82120</v>
      </c>
      <c r="D913" s="104">
        <v>0</v>
      </c>
      <c r="E913" s="90">
        <v>41619</v>
      </c>
      <c r="F913" s="316"/>
      <c r="G913" s="67" t="s">
        <v>1967</v>
      </c>
      <c r="H913" s="73" t="s">
        <v>2078</v>
      </c>
      <c r="I913" s="30"/>
      <c r="J913" s="30"/>
      <c r="K913" s="30"/>
    </row>
    <row r="914" spans="1:8" ht="126">
      <c r="A914" s="91">
        <v>21</v>
      </c>
      <c r="B914" s="67" t="s">
        <v>1990</v>
      </c>
      <c r="C914" s="104">
        <v>14000</v>
      </c>
      <c r="D914" s="104">
        <v>0</v>
      </c>
      <c r="E914" s="90">
        <v>41824</v>
      </c>
      <c r="F914" s="316"/>
      <c r="G914" s="67" t="s">
        <v>1967</v>
      </c>
      <c r="H914" s="73" t="s">
        <v>2078</v>
      </c>
    </row>
    <row r="915" spans="1:8" ht="147.75" customHeight="1">
      <c r="A915" s="91">
        <v>22</v>
      </c>
      <c r="B915" s="67" t="s">
        <v>1514</v>
      </c>
      <c r="C915" s="104">
        <v>4911</v>
      </c>
      <c r="D915" s="104">
        <v>0</v>
      </c>
      <c r="E915" s="90">
        <v>42130</v>
      </c>
      <c r="F915" s="316"/>
      <c r="G915" s="67" t="s">
        <v>1967</v>
      </c>
      <c r="H915" s="73" t="s">
        <v>2078</v>
      </c>
    </row>
    <row r="916" spans="1:8" ht="153" customHeight="1">
      <c r="A916" s="91">
        <v>23</v>
      </c>
      <c r="B916" s="67" t="s">
        <v>1515</v>
      </c>
      <c r="C916" s="104">
        <v>4911</v>
      </c>
      <c r="D916" s="104">
        <v>0</v>
      </c>
      <c r="E916" s="90">
        <v>42130</v>
      </c>
      <c r="F916" s="316"/>
      <c r="G916" s="67" t="s">
        <v>1967</v>
      </c>
      <c r="H916" s="73" t="s">
        <v>2078</v>
      </c>
    </row>
    <row r="917" spans="1:8" ht="126">
      <c r="A917" s="91">
        <v>24</v>
      </c>
      <c r="B917" s="67" t="s">
        <v>1505</v>
      </c>
      <c r="C917" s="104">
        <v>4800</v>
      </c>
      <c r="D917" s="104">
        <v>0</v>
      </c>
      <c r="E917" s="90">
        <v>42180</v>
      </c>
      <c r="F917" s="316"/>
      <c r="G917" s="67" t="s">
        <v>1967</v>
      </c>
      <c r="H917" s="73" t="s">
        <v>2078</v>
      </c>
    </row>
    <row r="918" spans="1:8" ht="142.5" customHeight="1">
      <c r="A918" s="91">
        <v>25</v>
      </c>
      <c r="B918" s="67" t="s">
        <v>1513</v>
      </c>
      <c r="C918" s="104">
        <v>19080</v>
      </c>
      <c r="D918" s="104">
        <v>0</v>
      </c>
      <c r="E918" s="90">
        <v>42368</v>
      </c>
      <c r="F918" s="316"/>
      <c r="G918" s="67" t="s">
        <v>1967</v>
      </c>
      <c r="H918" s="73" t="s">
        <v>2078</v>
      </c>
    </row>
    <row r="919" spans="1:8" ht="126">
      <c r="A919" s="91">
        <v>26</v>
      </c>
      <c r="B919" s="67" t="s">
        <v>1512</v>
      </c>
      <c r="C919" s="104">
        <v>19080</v>
      </c>
      <c r="D919" s="104">
        <v>0</v>
      </c>
      <c r="E919" s="90">
        <v>42368</v>
      </c>
      <c r="F919" s="316"/>
      <c r="G919" s="67" t="s">
        <v>1967</v>
      </c>
      <c r="H919" s="73" t="s">
        <v>2078</v>
      </c>
    </row>
    <row r="920" spans="1:11" s="21" customFormat="1" ht="126">
      <c r="A920" s="91">
        <v>27</v>
      </c>
      <c r="B920" s="67" t="s">
        <v>1508</v>
      </c>
      <c r="C920" s="104">
        <v>3417</v>
      </c>
      <c r="D920" s="104">
        <v>0</v>
      </c>
      <c r="E920" s="90">
        <v>42457</v>
      </c>
      <c r="F920" s="316"/>
      <c r="G920" s="67" t="s">
        <v>1967</v>
      </c>
      <c r="H920" s="73" t="s">
        <v>2078</v>
      </c>
      <c r="I920" s="30"/>
      <c r="J920" s="30"/>
      <c r="K920" s="30"/>
    </row>
    <row r="921" spans="1:8" ht="126">
      <c r="A921" s="91">
        <v>28</v>
      </c>
      <c r="B921" s="67" t="s">
        <v>1509</v>
      </c>
      <c r="C921" s="104">
        <v>3417</v>
      </c>
      <c r="D921" s="104">
        <v>0</v>
      </c>
      <c r="E921" s="90">
        <v>42457</v>
      </c>
      <c r="F921" s="316"/>
      <c r="G921" s="67" t="s">
        <v>1967</v>
      </c>
      <c r="H921" s="73" t="s">
        <v>2078</v>
      </c>
    </row>
    <row r="922" spans="1:8" ht="126">
      <c r="A922" s="91">
        <v>29</v>
      </c>
      <c r="B922" s="67" t="s">
        <v>1506</v>
      </c>
      <c r="C922" s="104">
        <v>3666</v>
      </c>
      <c r="D922" s="104">
        <v>3666</v>
      </c>
      <c r="E922" s="90">
        <v>42474</v>
      </c>
      <c r="F922" s="316"/>
      <c r="G922" s="67" t="s">
        <v>1967</v>
      </c>
      <c r="H922" s="73" t="s">
        <v>2078</v>
      </c>
    </row>
    <row r="923" spans="1:8" ht="126">
      <c r="A923" s="91">
        <v>30</v>
      </c>
      <c r="B923" s="67" t="s">
        <v>1517</v>
      </c>
      <c r="C923" s="104">
        <v>4911</v>
      </c>
      <c r="D923" s="104">
        <v>0</v>
      </c>
      <c r="E923" s="90">
        <v>42496</v>
      </c>
      <c r="F923" s="316"/>
      <c r="G923" s="67" t="s">
        <v>1967</v>
      </c>
      <c r="H923" s="73" t="s">
        <v>2078</v>
      </c>
    </row>
    <row r="924" spans="1:8" ht="126">
      <c r="A924" s="91">
        <v>31</v>
      </c>
      <c r="B924" s="67" t="s">
        <v>1518</v>
      </c>
      <c r="C924" s="104">
        <v>4911</v>
      </c>
      <c r="D924" s="104">
        <v>0</v>
      </c>
      <c r="E924" s="90">
        <v>42496</v>
      </c>
      <c r="F924" s="316"/>
      <c r="G924" s="67" t="s">
        <v>1967</v>
      </c>
      <c r="H924" s="73" t="s">
        <v>2078</v>
      </c>
    </row>
    <row r="925" spans="1:8" ht="126">
      <c r="A925" s="91">
        <v>32</v>
      </c>
      <c r="B925" s="67" t="s">
        <v>1519</v>
      </c>
      <c r="C925" s="104">
        <v>4911</v>
      </c>
      <c r="D925" s="104">
        <v>0</v>
      </c>
      <c r="E925" s="90">
        <v>42496</v>
      </c>
      <c r="F925" s="316"/>
      <c r="G925" s="67" t="s">
        <v>1967</v>
      </c>
      <c r="H925" s="73" t="s">
        <v>2078</v>
      </c>
    </row>
    <row r="926" spans="1:8" ht="126">
      <c r="A926" s="91">
        <v>33</v>
      </c>
      <c r="B926" s="67" t="s">
        <v>1520</v>
      </c>
      <c r="C926" s="104">
        <v>4911</v>
      </c>
      <c r="D926" s="104">
        <v>0</v>
      </c>
      <c r="E926" s="90">
        <v>42496</v>
      </c>
      <c r="F926" s="316"/>
      <c r="G926" s="67" t="s">
        <v>1967</v>
      </c>
      <c r="H926" s="73" t="s">
        <v>2078</v>
      </c>
    </row>
    <row r="927" spans="1:8" ht="139.5" customHeight="1">
      <c r="A927" s="91">
        <v>34</v>
      </c>
      <c r="B927" s="67" t="s">
        <v>1521</v>
      </c>
      <c r="C927" s="104">
        <v>4911</v>
      </c>
      <c r="D927" s="104">
        <v>0</v>
      </c>
      <c r="E927" s="90">
        <v>42496</v>
      </c>
      <c r="F927" s="316"/>
      <c r="G927" s="67" t="s">
        <v>1967</v>
      </c>
      <c r="H927" s="73" t="s">
        <v>2078</v>
      </c>
    </row>
    <row r="928" spans="1:8" ht="132.75" customHeight="1">
      <c r="A928" s="91">
        <v>35</v>
      </c>
      <c r="B928" s="67" t="s">
        <v>1522</v>
      </c>
      <c r="C928" s="104">
        <v>4911</v>
      </c>
      <c r="D928" s="104">
        <v>0</v>
      </c>
      <c r="E928" s="90">
        <v>42496</v>
      </c>
      <c r="F928" s="316"/>
      <c r="G928" s="67" t="s">
        <v>1967</v>
      </c>
      <c r="H928" s="73" t="s">
        <v>2078</v>
      </c>
    </row>
    <row r="929" spans="1:8" ht="126">
      <c r="A929" s="91">
        <v>36</v>
      </c>
      <c r="B929" s="67" t="s">
        <v>1523</v>
      </c>
      <c r="C929" s="104">
        <v>4911</v>
      </c>
      <c r="D929" s="104">
        <v>0</v>
      </c>
      <c r="E929" s="90">
        <v>42496</v>
      </c>
      <c r="F929" s="316"/>
      <c r="G929" s="67" t="s">
        <v>1967</v>
      </c>
      <c r="H929" s="73" t="s">
        <v>2078</v>
      </c>
    </row>
    <row r="930" spans="1:8" ht="126">
      <c r="A930" s="91">
        <v>37</v>
      </c>
      <c r="B930" s="67" t="s">
        <v>1524</v>
      </c>
      <c r="C930" s="104">
        <v>4911</v>
      </c>
      <c r="D930" s="104">
        <v>0</v>
      </c>
      <c r="E930" s="90">
        <v>42496</v>
      </c>
      <c r="F930" s="316"/>
      <c r="G930" s="67" t="s">
        <v>1967</v>
      </c>
      <c r="H930" s="73" t="s">
        <v>2078</v>
      </c>
    </row>
    <row r="931" spans="1:8" ht="126">
      <c r="A931" s="91">
        <v>38</v>
      </c>
      <c r="B931" s="67" t="s">
        <v>1525</v>
      </c>
      <c r="C931" s="104">
        <v>4911</v>
      </c>
      <c r="D931" s="104">
        <v>0</v>
      </c>
      <c r="E931" s="90">
        <v>42496</v>
      </c>
      <c r="F931" s="316"/>
      <c r="G931" s="67" t="s">
        <v>1967</v>
      </c>
      <c r="H931" s="73" t="s">
        <v>2078</v>
      </c>
    </row>
    <row r="932" spans="1:8" ht="126">
      <c r="A932" s="91">
        <v>39</v>
      </c>
      <c r="B932" s="67" t="s">
        <v>1526</v>
      </c>
      <c r="C932" s="104">
        <v>4911</v>
      </c>
      <c r="D932" s="104">
        <v>0</v>
      </c>
      <c r="E932" s="90">
        <v>42496</v>
      </c>
      <c r="F932" s="316"/>
      <c r="G932" s="67" t="s">
        <v>1967</v>
      </c>
      <c r="H932" s="73" t="s">
        <v>2078</v>
      </c>
    </row>
    <row r="933" spans="1:8" ht="126">
      <c r="A933" s="91">
        <v>40</v>
      </c>
      <c r="B933" s="67" t="s">
        <v>1527</v>
      </c>
      <c r="C933" s="104">
        <v>4911</v>
      </c>
      <c r="D933" s="104">
        <v>0</v>
      </c>
      <c r="E933" s="90">
        <v>42496</v>
      </c>
      <c r="F933" s="316"/>
      <c r="G933" s="67" t="s">
        <v>1967</v>
      </c>
      <c r="H933" s="73" t="s">
        <v>2078</v>
      </c>
    </row>
    <row r="934" spans="1:8" ht="165" customHeight="1">
      <c r="A934" s="91">
        <v>41</v>
      </c>
      <c r="B934" s="67" t="s">
        <v>1528</v>
      </c>
      <c r="C934" s="104">
        <v>4911</v>
      </c>
      <c r="D934" s="104">
        <v>0</v>
      </c>
      <c r="E934" s="90">
        <v>42496</v>
      </c>
      <c r="F934" s="316"/>
      <c r="G934" s="67" t="s">
        <v>1967</v>
      </c>
      <c r="H934" s="73" t="s">
        <v>2078</v>
      </c>
    </row>
    <row r="935" spans="1:8" ht="126">
      <c r="A935" s="91">
        <v>42</v>
      </c>
      <c r="B935" s="67" t="s">
        <v>1529</v>
      </c>
      <c r="C935" s="104">
        <v>4911</v>
      </c>
      <c r="D935" s="104">
        <v>0</v>
      </c>
      <c r="E935" s="90">
        <v>42496</v>
      </c>
      <c r="F935" s="316"/>
      <c r="G935" s="67" t="s">
        <v>1967</v>
      </c>
      <c r="H935" s="73" t="s">
        <v>2078</v>
      </c>
    </row>
    <row r="936" spans="1:8" ht="126">
      <c r="A936" s="91">
        <v>43</v>
      </c>
      <c r="B936" s="67" t="s">
        <v>1530</v>
      </c>
      <c r="C936" s="104">
        <v>4911</v>
      </c>
      <c r="D936" s="104">
        <v>0</v>
      </c>
      <c r="E936" s="90">
        <v>42496</v>
      </c>
      <c r="F936" s="316"/>
      <c r="G936" s="67" t="s">
        <v>1967</v>
      </c>
      <c r="H936" s="73" t="s">
        <v>2078</v>
      </c>
    </row>
    <row r="937" spans="1:8" ht="126">
      <c r="A937" s="91">
        <v>44</v>
      </c>
      <c r="B937" s="67" t="s">
        <v>1531</v>
      </c>
      <c r="C937" s="104">
        <v>4911</v>
      </c>
      <c r="D937" s="104">
        <v>0</v>
      </c>
      <c r="E937" s="90">
        <v>42496</v>
      </c>
      <c r="F937" s="316"/>
      <c r="G937" s="67" t="s">
        <v>1967</v>
      </c>
      <c r="H937" s="73" t="s">
        <v>2078</v>
      </c>
    </row>
    <row r="938" spans="1:8" ht="126">
      <c r="A938" s="91">
        <v>45</v>
      </c>
      <c r="B938" s="67" t="s">
        <v>1532</v>
      </c>
      <c r="C938" s="104">
        <v>4911</v>
      </c>
      <c r="D938" s="104">
        <v>0</v>
      </c>
      <c r="E938" s="90">
        <v>42496</v>
      </c>
      <c r="F938" s="316"/>
      <c r="G938" s="67" t="s">
        <v>1967</v>
      </c>
      <c r="H938" s="73" t="s">
        <v>2078</v>
      </c>
    </row>
    <row r="939" spans="1:8" ht="126">
      <c r="A939" s="91">
        <v>46</v>
      </c>
      <c r="B939" s="67" t="s">
        <v>1533</v>
      </c>
      <c r="C939" s="104">
        <v>4911</v>
      </c>
      <c r="D939" s="104">
        <v>0</v>
      </c>
      <c r="E939" s="90">
        <v>42496</v>
      </c>
      <c r="F939" s="316"/>
      <c r="G939" s="67" t="s">
        <v>1967</v>
      </c>
      <c r="H939" s="73" t="s">
        <v>2078</v>
      </c>
    </row>
    <row r="940" spans="1:8" ht="126">
      <c r="A940" s="91">
        <v>47</v>
      </c>
      <c r="B940" s="67" t="s">
        <v>1534</v>
      </c>
      <c r="C940" s="104">
        <v>4911</v>
      </c>
      <c r="D940" s="104">
        <v>0</v>
      </c>
      <c r="E940" s="90">
        <v>42496</v>
      </c>
      <c r="F940" s="316"/>
      <c r="G940" s="67" t="s">
        <v>1967</v>
      </c>
      <c r="H940" s="73" t="s">
        <v>2078</v>
      </c>
    </row>
    <row r="941" spans="1:8" ht="126">
      <c r="A941" s="91">
        <v>48</v>
      </c>
      <c r="B941" s="67" t="s">
        <v>1535</v>
      </c>
      <c r="C941" s="104">
        <v>4911</v>
      </c>
      <c r="D941" s="104">
        <v>0</v>
      </c>
      <c r="E941" s="90">
        <v>42496</v>
      </c>
      <c r="F941" s="316"/>
      <c r="G941" s="67" t="s">
        <v>1967</v>
      </c>
      <c r="H941" s="73" t="s">
        <v>2078</v>
      </c>
    </row>
    <row r="942" spans="1:8" ht="126">
      <c r="A942" s="91">
        <v>49</v>
      </c>
      <c r="B942" s="67" t="s">
        <v>1536</v>
      </c>
      <c r="C942" s="104">
        <v>4911</v>
      </c>
      <c r="D942" s="104">
        <v>0</v>
      </c>
      <c r="E942" s="90">
        <v>42496</v>
      </c>
      <c r="F942" s="316"/>
      <c r="G942" s="67" t="s">
        <v>1967</v>
      </c>
      <c r="H942" s="73" t="s">
        <v>2078</v>
      </c>
    </row>
    <row r="943" spans="1:8" ht="153.75" customHeight="1">
      <c r="A943" s="91">
        <v>50</v>
      </c>
      <c r="B943" s="67" t="s">
        <v>1537</v>
      </c>
      <c r="C943" s="104">
        <v>4911</v>
      </c>
      <c r="D943" s="104">
        <v>0</v>
      </c>
      <c r="E943" s="90">
        <v>42496</v>
      </c>
      <c r="F943" s="316"/>
      <c r="G943" s="67" t="s">
        <v>1967</v>
      </c>
      <c r="H943" s="73" t="s">
        <v>2078</v>
      </c>
    </row>
    <row r="944" spans="1:8" ht="126">
      <c r="A944" s="91">
        <v>51</v>
      </c>
      <c r="B944" s="67" t="s">
        <v>1538</v>
      </c>
      <c r="C944" s="104">
        <v>4911</v>
      </c>
      <c r="D944" s="104">
        <v>0</v>
      </c>
      <c r="E944" s="90">
        <v>42496</v>
      </c>
      <c r="F944" s="316"/>
      <c r="G944" s="67" t="s">
        <v>1967</v>
      </c>
      <c r="H944" s="73" t="s">
        <v>2078</v>
      </c>
    </row>
    <row r="945" spans="1:8" ht="126">
      <c r="A945" s="91">
        <v>52</v>
      </c>
      <c r="B945" s="67" t="s">
        <v>1539</v>
      </c>
      <c r="C945" s="104">
        <v>4911</v>
      </c>
      <c r="D945" s="104">
        <v>0</v>
      </c>
      <c r="E945" s="90">
        <v>42496</v>
      </c>
      <c r="F945" s="316"/>
      <c r="G945" s="67" t="s">
        <v>1967</v>
      </c>
      <c r="H945" s="73" t="s">
        <v>2078</v>
      </c>
    </row>
    <row r="946" spans="1:8" ht="126">
      <c r="A946" s="91">
        <v>53</v>
      </c>
      <c r="B946" s="67" t="s">
        <v>1540</v>
      </c>
      <c r="C946" s="104">
        <v>4911</v>
      </c>
      <c r="D946" s="104">
        <v>0</v>
      </c>
      <c r="E946" s="90">
        <v>42496</v>
      </c>
      <c r="F946" s="316"/>
      <c r="G946" s="67" t="s">
        <v>1967</v>
      </c>
      <c r="H946" s="73" t="s">
        <v>2078</v>
      </c>
    </row>
    <row r="947" spans="1:8" ht="126">
      <c r="A947" s="91">
        <v>54</v>
      </c>
      <c r="B947" s="67" t="s">
        <v>1541</v>
      </c>
      <c r="C947" s="104">
        <v>4911</v>
      </c>
      <c r="D947" s="104">
        <v>0</v>
      </c>
      <c r="E947" s="90">
        <v>42496</v>
      </c>
      <c r="F947" s="316"/>
      <c r="G947" s="67" t="s">
        <v>1967</v>
      </c>
      <c r="H947" s="73" t="s">
        <v>2078</v>
      </c>
    </row>
    <row r="948" spans="1:8" ht="152.25" customHeight="1">
      <c r="A948" s="91">
        <v>55</v>
      </c>
      <c r="B948" s="67" t="s">
        <v>1542</v>
      </c>
      <c r="C948" s="104">
        <v>4911</v>
      </c>
      <c r="D948" s="104">
        <v>0</v>
      </c>
      <c r="E948" s="90">
        <v>42496</v>
      </c>
      <c r="F948" s="316"/>
      <c r="G948" s="67" t="s">
        <v>1967</v>
      </c>
      <c r="H948" s="73" t="s">
        <v>2078</v>
      </c>
    </row>
    <row r="949" spans="1:8" ht="151.5" customHeight="1">
      <c r="A949" s="91">
        <v>56</v>
      </c>
      <c r="B949" s="67" t="s">
        <v>1543</v>
      </c>
      <c r="C949" s="104">
        <v>4911</v>
      </c>
      <c r="D949" s="104">
        <v>0</v>
      </c>
      <c r="E949" s="90">
        <v>42496</v>
      </c>
      <c r="F949" s="316"/>
      <c r="G949" s="67" t="s">
        <v>1967</v>
      </c>
      <c r="H949" s="73" t="s">
        <v>2078</v>
      </c>
    </row>
    <row r="950" spans="1:8" ht="126">
      <c r="A950" s="91">
        <v>57</v>
      </c>
      <c r="B950" s="67" t="s">
        <v>1544</v>
      </c>
      <c r="C950" s="104">
        <v>4911</v>
      </c>
      <c r="D950" s="104">
        <v>0</v>
      </c>
      <c r="E950" s="90">
        <v>42496</v>
      </c>
      <c r="F950" s="316"/>
      <c r="G950" s="67" t="s">
        <v>1967</v>
      </c>
      <c r="H950" s="73" t="s">
        <v>2078</v>
      </c>
    </row>
    <row r="951" spans="1:8" ht="126">
      <c r="A951" s="91">
        <v>58</v>
      </c>
      <c r="B951" s="67" t="s">
        <v>1545</v>
      </c>
      <c r="C951" s="104">
        <v>4911</v>
      </c>
      <c r="D951" s="104">
        <v>0</v>
      </c>
      <c r="E951" s="90">
        <v>42496</v>
      </c>
      <c r="F951" s="316"/>
      <c r="G951" s="67" t="s">
        <v>1967</v>
      </c>
      <c r="H951" s="73" t="s">
        <v>2078</v>
      </c>
    </row>
    <row r="952" spans="1:8" ht="126">
      <c r="A952" s="91">
        <v>59</v>
      </c>
      <c r="B952" s="67" t="s">
        <v>1546</v>
      </c>
      <c r="C952" s="104">
        <v>4911</v>
      </c>
      <c r="D952" s="104">
        <v>0</v>
      </c>
      <c r="E952" s="90">
        <v>42496</v>
      </c>
      <c r="F952" s="316"/>
      <c r="G952" s="67" t="s">
        <v>1967</v>
      </c>
      <c r="H952" s="73" t="s">
        <v>2078</v>
      </c>
    </row>
    <row r="953" spans="1:8" ht="126">
      <c r="A953" s="91">
        <v>60</v>
      </c>
      <c r="B953" s="67" t="s">
        <v>1547</v>
      </c>
      <c r="C953" s="104">
        <v>4911</v>
      </c>
      <c r="D953" s="104">
        <v>0</v>
      </c>
      <c r="E953" s="90">
        <v>42496</v>
      </c>
      <c r="F953" s="316"/>
      <c r="G953" s="67" t="s">
        <v>1967</v>
      </c>
      <c r="H953" s="73" t="s">
        <v>2078</v>
      </c>
    </row>
    <row r="954" spans="1:8" ht="126">
      <c r="A954" s="91">
        <v>61</v>
      </c>
      <c r="B954" s="67" t="s">
        <v>1548</v>
      </c>
      <c r="C954" s="104">
        <v>4911</v>
      </c>
      <c r="D954" s="104">
        <v>0</v>
      </c>
      <c r="E954" s="90">
        <v>42496</v>
      </c>
      <c r="F954" s="316"/>
      <c r="G954" s="67" t="s">
        <v>1967</v>
      </c>
      <c r="H954" s="73" t="s">
        <v>2078</v>
      </c>
    </row>
    <row r="955" spans="1:8" ht="126">
      <c r="A955" s="91">
        <v>62</v>
      </c>
      <c r="B955" s="67" t="s">
        <v>1549</v>
      </c>
      <c r="C955" s="104">
        <v>4911</v>
      </c>
      <c r="D955" s="104">
        <v>0</v>
      </c>
      <c r="E955" s="90">
        <v>42496</v>
      </c>
      <c r="F955" s="316"/>
      <c r="G955" s="67" t="s">
        <v>1967</v>
      </c>
      <c r="H955" s="73" t="s">
        <v>2078</v>
      </c>
    </row>
    <row r="956" spans="1:8" ht="126">
      <c r="A956" s="91">
        <v>63</v>
      </c>
      <c r="B956" s="67" t="s">
        <v>1550</v>
      </c>
      <c r="C956" s="104">
        <v>4911</v>
      </c>
      <c r="D956" s="104">
        <v>0</v>
      </c>
      <c r="E956" s="90">
        <v>42496</v>
      </c>
      <c r="F956" s="316"/>
      <c r="G956" s="67" t="s">
        <v>1967</v>
      </c>
      <c r="H956" s="73" t="s">
        <v>2078</v>
      </c>
    </row>
    <row r="957" spans="1:8" ht="126">
      <c r="A957" s="91">
        <v>64</v>
      </c>
      <c r="B957" s="67" t="s">
        <v>1511</v>
      </c>
      <c r="C957" s="104">
        <v>6000</v>
      </c>
      <c r="D957" s="104">
        <v>0</v>
      </c>
      <c r="E957" s="90">
        <v>42822</v>
      </c>
      <c r="F957" s="316"/>
      <c r="G957" s="67" t="s">
        <v>1967</v>
      </c>
      <c r="H957" s="73" t="s">
        <v>2078</v>
      </c>
    </row>
    <row r="958" spans="1:8" ht="126">
      <c r="A958" s="91">
        <v>65</v>
      </c>
      <c r="B958" s="67" t="s">
        <v>1516</v>
      </c>
      <c r="C958" s="104">
        <v>18000</v>
      </c>
      <c r="D958" s="104">
        <v>0</v>
      </c>
      <c r="E958" s="90">
        <v>42577</v>
      </c>
      <c r="F958" s="316"/>
      <c r="G958" s="67" t="s">
        <v>1967</v>
      </c>
      <c r="H958" s="73" t="s">
        <v>2078</v>
      </c>
    </row>
    <row r="959" spans="1:8" ht="143.25" customHeight="1">
      <c r="A959" s="91">
        <v>66</v>
      </c>
      <c r="B959" s="67" t="s">
        <v>2339</v>
      </c>
      <c r="C959" s="104">
        <v>7850</v>
      </c>
      <c r="D959" s="104">
        <v>0</v>
      </c>
      <c r="E959" s="90">
        <v>42605</v>
      </c>
      <c r="F959" s="316"/>
      <c r="G959" s="67" t="s">
        <v>1967</v>
      </c>
      <c r="H959" s="73" t="s">
        <v>2078</v>
      </c>
    </row>
    <row r="960" spans="1:8" ht="179.25" customHeight="1">
      <c r="A960" s="91">
        <v>67</v>
      </c>
      <c r="B960" s="67" t="s">
        <v>1510</v>
      </c>
      <c r="C960" s="104">
        <v>7600</v>
      </c>
      <c r="D960" s="104">
        <v>0</v>
      </c>
      <c r="E960" s="90">
        <v>42605</v>
      </c>
      <c r="F960" s="316"/>
      <c r="G960" s="67" t="s">
        <v>1967</v>
      </c>
      <c r="H960" s="73" t="s">
        <v>2078</v>
      </c>
    </row>
    <row r="961" spans="1:8" ht="141" customHeight="1">
      <c r="A961" s="91">
        <v>68</v>
      </c>
      <c r="B961" s="80" t="s">
        <v>1629</v>
      </c>
      <c r="C961" s="87">
        <v>176796</v>
      </c>
      <c r="D961" s="87">
        <v>176796</v>
      </c>
      <c r="E961" s="90">
        <v>42496</v>
      </c>
      <c r="F961" s="316" t="s">
        <v>1630</v>
      </c>
      <c r="G961" s="67" t="s">
        <v>1967</v>
      </c>
      <c r="H961" s="73" t="s">
        <v>2078</v>
      </c>
    </row>
    <row r="962" spans="1:8" ht="150.75" customHeight="1">
      <c r="A962" s="91">
        <v>69</v>
      </c>
      <c r="B962" s="80" t="s">
        <v>642</v>
      </c>
      <c r="C962" s="87">
        <v>1696</v>
      </c>
      <c r="D962" s="87">
        <v>1696</v>
      </c>
      <c r="E962" s="90">
        <v>42527</v>
      </c>
      <c r="F962" s="316" t="s">
        <v>643</v>
      </c>
      <c r="G962" s="67" t="s">
        <v>1967</v>
      </c>
      <c r="H962" s="73" t="s">
        <v>2078</v>
      </c>
    </row>
    <row r="963" spans="1:8" ht="154.5" customHeight="1">
      <c r="A963" s="91">
        <v>70</v>
      </c>
      <c r="B963" s="80" t="s">
        <v>678</v>
      </c>
      <c r="C963" s="87">
        <v>7850</v>
      </c>
      <c r="D963" s="87">
        <v>7850</v>
      </c>
      <c r="E963" s="90">
        <v>42605</v>
      </c>
      <c r="F963" s="316" t="s">
        <v>679</v>
      </c>
      <c r="G963" s="67" t="s">
        <v>1967</v>
      </c>
      <c r="H963" s="73" t="s">
        <v>2078</v>
      </c>
    </row>
    <row r="964" spans="1:8" ht="153.75" customHeight="1">
      <c r="A964" s="91">
        <v>71</v>
      </c>
      <c r="B964" s="80" t="s">
        <v>680</v>
      </c>
      <c r="C964" s="87">
        <v>7600</v>
      </c>
      <c r="D964" s="87">
        <v>7600</v>
      </c>
      <c r="E964" s="90">
        <v>42605</v>
      </c>
      <c r="F964" s="316" t="s">
        <v>679</v>
      </c>
      <c r="G964" s="67" t="s">
        <v>1967</v>
      </c>
      <c r="H964" s="73" t="s">
        <v>2078</v>
      </c>
    </row>
    <row r="965" spans="1:8" ht="134.25" customHeight="1">
      <c r="A965" s="91">
        <v>72</v>
      </c>
      <c r="B965" s="80" t="s">
        <v>681</v>
      </c>
      <c r="C965" s="87">
        <v>8500</v>
      </c>
      <c r="D965" s="87">
        <v>8500</v>
      </c>
      <c r="E965" s="90">
        <v>42605</v>
      </c>
      <c r="F965" s="316" t="s">
        <v>679</v>
      </c>
      <c r="G965" s="67" t="s">
        <v>1967</v>
      </c>
      <c r="H965" s="73" t="s">
        <v>2078</v>
      </c>
    </row>
    <row r="966" spans="1:8" ht="169.5" customHeight="1">
      <c r="A966" s="91">
        <v>73</v>
      </c>
      <c r="B966" s="80" t="s">
        <v>703</v>
      </c>
      <c r="C966" s="87">
        <v>20000</v>
      </c>
      <c r="D966" s="87">
        <v>20000</v>
      </c>
      <c r="E966" s="90">
        <v>42642</v>
      </c>
      <c r="F966" s="316" t="s">
        <v>704</v>
      </c>
      <c r="G966" s="67" t="s">
        <v>1967</v>
      </c>
      <c r="H966" s="73" t="s">
        <v>2078</v>
      </c>
    </row>
    <row r="967" spans="1:8" ht="196.5" customHeight="1">
      <c r="A967" s="91">
        <v>74</v>
      </c>
      <c r="B967" s="67" t="s">
        <v>1551</v>
      </c>
      <c r="C967" s="104">
        <v>51300</v>
      </c>
      <c r="D967" s="104">
        <v>0</v>
      </c>
      <c r="E967" s="90">
        <v>42712</v>
      </c>
      <c r="F967" s="316"/>
      <c r="G967" s="67" t="s">
        <v>1967</v>
      </c>
      <c r="H967" s="73" t="s">
        <v>2078</v>
      </c>
    </row>
    <row r="968" spans="1:8" ht="175.5" customHeight="1">
      <c r="A968" s="91">
        <v>75</v>
      </c>
      <c r="B968" s="67" t="s">
        <v>1552</v>
      </c>
      <c r="C968" s="104">
        <v>33250</v>
      </c>
      <c r="D968" s="104">
        <v>0</v>
      </c>
      <c r="E968" s="90">
        <v>42712</v>
      </c>
      <c r="F968" s="316"/>
      <c r="G968" s="67" t="s">
        <v>1967</v>
      </c>
      <c r="H968" s="73" t="s">
        <v>2078</v>
      </c>
    </row>
    <row r="969" spans="1:8" ht="156.75" customHeight="1">
      <c r="A969" s="91">
        <v>76</v>
      </c>
      <c r="B969" s="67" t="s">
        <v>1553</v>
      </c>
      <c r="C969" s="104">
        <v>57000</v>
      </c>
      <c r="D969" s="104">
        <v>0</v>
      </c>
      <c r="E969" s="90">
        <v>42712</v>
      </c>
      <c r="F969" s="316"/>
      <c r="G969" s="67" t="s">
        <v>1967</v>
      </c>
      <c r="H969" s="73" t="s">
        <v>2078</v>
      </c>
    </row>
    <row r="970" spans="1:8" ht="159" customHeight="1">
      <c r="A970" s="91">
        <v>77</v>
      </c>
      <c r="B970" s="67" t="s">
        <v>1554</v>
      </c>
      <c r="C970" s="104">
        <v>10450</v>
      </c>
      <c r="D970" s="104">
        <v>0</v>
      </c>
      <c r="E970" s="90">
        <v>42712</v>
      </c>
      <c r="F970" s="316"/>
      <c r="G970" s="67" t="s">
        <v>1967</v>
      </c>
      <c r="H970" s="73" t="s">
        <v>2078</v>
      </c>
    </row>
    <row r="971" spans="1:8" ht="165.75" customHeight="1">
      <c r="A971" s="91">
        <v>78</v>
      </c>
      <c r="B971" s="67" t="s">
        <v>1555</v>
      </c>
      <c r="C971" s="104">
        <v>5700</v>
      </c>
      <c r="D971" s="104">
        <v>0</v>
      </c>
      <c r="E971" s="90">
        <v>42712</v>
      </c>
      <c r="F971" s="316"/>
      <c r="G971" s="67" t="s">
        <v>1967</v>
      </c>
      <c r="H971" s="73" t="s">
        <v>2078</v>
      </c>
    </row>
    <row r="972" spans="1:8" ht="154.5" customHeight="1">
      <c r="A972" s="91">
        <v>79</v>
      </c>
      <c r="B972" s="67" t="s">
        <v>1556</v>
      </c>
      <c r="C972" s="104">
        <v>5700</v>
      </c>
      <c r="D972" s="104">
        <v>0</v>
      </c>
      <c r="E972" s="90">
        <v>42712</v>
      </c>
      <c r="F972" s="316"/>
      <c r="G972" s="67" t="s">
        <v>1967</v>
      </c>
      <c r="H972" s="73" t="s">
        <v>2078</v>
      </c>
    </row>
    <row r="973" spans="1:8" ht="187.5" customHeight="1">
      <c r="A973" s="91">
        <v>80</v>
      </c>
      <c r="B973" s="67" t="s">
        <v>1557</v>
      </c>
      <c r="C973" s="104">
        <v>5700</v>
      </c>
      <c r="D973" s="104">
        <v>0</v>
      </c>
      <c r="E973" s="90">
        <v>42712</v>
      </c>
      <c r="F973" s="316"/>
      <c r="G973" s="67" t="s">
        <v>1967</v>
      </c>
      <c r="H973" s="73" t="s">
        <v>2078</v>
      </c>
    </row>
    <row r="974" spans="1:8" ht="150.75" customHeight="1">
      <c r="A974" s="91">
        <v>81</v>
      </c>
      <c r="B974" s="67" t="s">
        <v>1558</v>
      </c>
      <c r="C974" s="104">
        <v>5700</v>
      </c>
      <c r="D974" s="104">
        <v>0</v>
      </c>
      <c r="E974" s="90">
        <v>42712</v>
      </c>
      <c r="F974" s="316"/>
      <c r="G974" s="67" t="s">
        <v>1967</v>
      </c>
      <c r="H974" s="73" t="s">
        <v>2078</v>
      </c>
    </row>
    <row r="975" spans="1:8" ht="135" customHeight="1">
      <c r="A975" s="91">
        <v>82</v>
      </c>
      <c r="B975" s="67" t="s">
        <v>1559</v>
      </c>
      <c r="C975" s="104">
        <v>55100</v>
      </c>
      <c r="D975" s="104">
        <v>0</v>
      </c>
      <c r="E975" s="90">
        <v>42712</v>
      </c>
      <c r="F975" s="316"/>
      <c r="G975" s="67" t="s">
        <v>1967</v>
      </c>
      <c r="H975" s="73" t="s">
        <v>2078</v>
      </c>
    </row>
    <row r="976" spans="1:8" ht="128.25" customHeight="1">
      <c r="A976" s="91">
        <v>83</v>
      </c>
      <c r="B976" s="67" t="s">
        <v>1560</v>
      </c>
      <c r="C976" s="104">
        <v>13300</v>
      </c>
      <c r="D976" s="104">
        <v>0</v>
      </c>
      <c r="E976" s="90">
        <v>42712</v>
      </c>
      <c r="F976" s="316"/>
      <c r="G976" s="67" t="s">
        <v>1967</v>
      </c>
      <c r="H976" s="73" t="s">
        <v>2078</v>
      </c>
    </row>
    <row r="977" spans="1:8" ht="146.25" customHeight="1">
      <c r="A977" s="91">
        <v>84</v>
      </c>
      <c r="B977" s="67" t="s">
        <v>1561</v>
      </c>
      <c r="C977" s="104">
        <v>10450</v>
      </c>
      <c r="D977" s="104">
        <v>0</v>
      </c>
      <c r="E977" s="90">
        <v>42712</v>
      </c>
      <c r="F977" s="316"/>
      <c r="G977" s="67" t="s">
        <v>1967</v>
      </c>
      <c r="H977" s="73" t="s">
        <v>2078</v>
      </c>
    </row>
    <row r="978" spans="1:8" ht="151.5" customHeight="1">
      <c r="A978" s="91">
        <v>85</v>
      </c>
      <c r="B978" s="67" t="s">
        <v>2489</v>
      </c>
      <c r="C978" s="104">
        <v>7210.5</v>
      </c>
      <c r="D978" s="104">
        <v>0</v>
      </c>
      <c r="E978" s="90">
        <v>42712</v>
      </c>
      <c r="F978" s="316"/>
      <c r="G978" s="67" t="s">
        <v>1967</v>
      </c>
      <c r="H978" s="73" t="s">
        <v>2078</v>
      </c>
    </row>
    <row r="979" spans="1:8" ht="126">
      <c r="A979" s="91">
        <v>86</v>
      </c>
      <c r="B979" s="67" t="s">
        <v>2490</v>
      </c>
      <c r="C979" s="104">
        <v>4550</v>
      </c>
      <c r="D979" s="104">
        <v>0</v>
      </c>
      <c r="E979" s="90">
        <v>42712</v>
      </c>
      <c r="F979" s="316"/>
      <c r="G979" s="67" t="s">
        <v>1967</v>
      </c>
      <c r="H979" s="73" t="s">
        <v>2078</v>
      </c>
    </row>
    <row r="980" spans="1:8" ht="126">
      <c r="A980" s="91">
        <v>87</v>
      </c>
      <c r="B980" s="67" t="s">
        <v>2491</v>
      </c>
      <c r="C980" s="104">
        <v>4265</v>
      </c>
      <c r="D980" s="104">
        <v>0</v>
      </c>
      <c r="E980" s="90">
        <v>42712</v>
      </c>
      <c r="F980" s="316"/>
      <c r="G980" s="67" t="s">
        <v>1967</v>
      </c>
      <c r="H980" s="73" t="s">
        <v>2078</v>
      </c>
    </row>
    <row r="981" spans="1:8" ht="126">
      <c r="A981" s="91">
        <v>88</v>
      </c>
      <c r="B981" s="67" t="s">
        <v>2492</v>
      </c>
      <c r="C981" s="104">
        <v>49609</v>
      </c>
      <c r="D981" s="104">
        <v>0</v>
      </c>
      <c r="E981" s="90">
        <v>42712</v>
      </c>
      <c r="F981" s="316"/>
      <c r="G981" s="67" t="s">
        <v>1967</v>
      </c>
      <c r="H981" s="73" t="s">
        <v>2078</v>
      </c>
    </row>
    <row r="982" spans="1:8" ht="126">
      <c r="A982" s="91">
        <v>89</v>
      </c>
      <c r="B982" s="67" t="s">
        <v>2493</v>
      </c>
      <c r="C982" s="104">
        <v>5225</v>
      </c>
      <c r="D982" s="104">
        <v>0</v>
      </c>
      <c r="E982" s="90">
        <v>42712</v>
      </c>
      <c r="F982" s="316"/>
      <c r="G982" s="67" t="s">
        <v>1967</v>
      </c>
      <c r="H982" s="73" t="s">
        <v>2078</v>
      </c>
    </row>
    <row r="983" spans="1:8" ht="126">
      <c r="A983" s="91">
        <v>90</v>
      </c>
      <c r="B983" s="67" t="s">
        <v>2494</v>
      </c>
      <c r="C983" s="104">
        <v>5225</v>
      </c>
      <c r="D983" s="104">
        <v>0</v>
      </c>
      <c r="E983" s="90">
        <v>42712</v>
      </c>
      <c r="F983" s="316"/>
      <c r="G983" s="67" t="s">
        <v>1967</v>
      </c>
      <c r="H983" s="73" t="s">
        <v>2078</v>
      </c>
    </row>
    <row r="984" spans="1:8" ht="126">
      <c r="A984" s="91">
        <v>91</v>
      </c>
      <c r="B984" s="67" t="s">
        <v>2495</v>
      </c>
      <c r="C984" s="104">
        <v>51300</v>
      </c>
      <c r="D984" s="104">
        <v>0</v>
      </c>
      <c r="E984" s="90">
        <v>42712</v>
      </c>
      <c r="F984" s="316"/>
      <c r="G984" s="67" t="s">
        <v>1967</v>
      </c>
      <c r="H984" s="73" t="s">
        <v>2078</v>
      </c>
    </row>
    <row r="985" spans="1:8" ht="126">
      <c r="A985" s="91">
        <v>92</v>
      </c>
      <c r="B985" s="67" t="s">
        <v>2496</v>
      </c>
      <c r="C985" s="104">
        <v>3790.5</v>
      </c>
      <c r="D985" s="104">
        <v>0</v>
      </c>
      <c r="E985" s="90">
        <v>42712</v>
      </c>
      <c r="F985" s="316"/>
      <c r="G985" s="67" t="s">
        <v>1967</v>
      </c>
      <c r="H985" s="73" t="s">
        <v>2078</v>
      </c>
    </row>
    <row r="986" spans="1:8" ht="126">
      <c r="A986" s="91">
        <v>93</v>
      </c>
      <c r="B986" s="67" t="s">
        <v>2497</v>
      </c>
      <c r="C986" s="104">
        <v>10450</v>
      </c>
      <c r="D986" s="104">
        <v>0</v>
      </c>
      <c r="E986" s="90">
        <v>42712</v>
      </c>
      <c r="F986" s="316"/>
      <c r="G986" s="67" t="s">
        <v>1967</v>
      </c>
      <c r="H986" s="73" t="s">
        <v>2078</v>
      </c>
    </row>
    <row r="987" spans="1:8" ht="148.5" customHeight="1">
      <c r="A987" s="91">
        <v>94</v>
      </c>
      <c r="B987" s="67" t="s">
        <v>2498</v>
      </c>
      <c r="C987" s="104">
        <v>5690.5</v>
      </c>
      <c r="D987" s="104">
        <v>0</v>
      </c>
      <c r="E987" s="90">
        <v>42712</v>
      </c>
      <c r="F987" s="316"/>
      <c r="G987" s="67" t="s">
        <v>1967</v>
      </c>
      <c r="H987" s="73" t="s">
        <v>2078</v>
      </c>
    </row>
    <row r="988" spans="1:8" ht="126">
      <c r="A988" s="91">
        <v>95</v>
      </c>
      <c r="B988" s="67" t="s">
        <v>2499</v>
      </c>
      <c r="C988" s="104">
        <v>13300</v>
      </c>
      <c r="D988" s="104">
        <v>0</v>
      </c>
      <c r="E988" s="90">
        <v>42712</v>
      </c>
      <c r="F988" s="316"/>
      <c r="G988" s="67" t="s">
        <v>1967</v>
      </c>
      <c r="H988" s="73" t="s">
        <v>2078</v>
      </c>
    </row>
    <row r="989" spans="1:8" ht="126">
      <c r="A989" s="91">
        <v>96</v>
      </c>
      <c r="B989" s="67" t="s">
        <v>2500</v>
      </c>
      <c r="C989" s="104">
        <v>60790</v>
      </c>
      <c r="D989" s="104">
        <v>0</v>
      </c>
      <c r="E989" s="90">
        <v>42712</v>
      </c>
      <c r="F989" s="316"/>
      <c r="G989" s="67" t="s">
        <v>1967</v>
      </c>
      <c r="H989" s="73" t="s">
        <v>2078</v>
      </c>
    </row>
    <row r="990" spans="1:8" ht="126">
      <c r="A990" s="91">
        <v>97</v>
      </c>
      <c r="B990" s="67" t="s">
        <v>2501</v>
      </c>
      <c r="C990" s="104">
        <v>11875</v>
      </c>
      <c r="D990" s="104">
        <v>0</v>
      </c>
      <c r="E990" s="90">
        <v>42712</v>
      </c>
      <c r="F990" s="316"/>
      <c r="G990" s="67" t="s">
        <v>1967</v>
      </c>
      <c r="H990" s="73" t="s">
        <v>2078</v>
      </c>
    </row>
    <row r="991" spans="1:8" ht="126">
      <c r="A991" s="91">
        <v>98</v>
      </c>
      <c r="B991" s="67" t="s">
        <v>2502</v>
      </c>
      <c r="C991" s="104">
        <v>50340.5</v>
      </c>
      <c r="D991" s="104">
        <v>0</v>
      </c>
      <c r="E991" s="90">
        <v>42712</v>
      </c>
      <c r="F991" s="316"/>
      <c r="G991" s="67" t="s">
        <v>1967</v>
      </c>
      <c r="H991" s="73" t="s">
        <v>2078</v>
      </c>
    </row>
    <row r="992" spans="1:8" ht="126">
      <c r="A992" s="91">
        <v>99</v>
      </c>
      <c r="B992" s="67" t="s">
        <v>2503</v>
      </c>
      <c r="C992" s="104">
        <v>37895.5</v>
      </c>
      <c r="D992" s="104">
        <v>0</v>
      </c>
      <c r="E992" s="90">
        <v>42712</v>
      </c>
      <c r="F992" s="316"/>
      <c r="G992" s="67" t="s">
        <v>1967</v>
      </c>
      <c r="H992" s="73" t="s">
        <v>2078</v>
      </c>
    </row>
    <row r="993" spans="1:8" ht="126">
      <c r="A993" s="91">
        <v>100</v>
      </c>
      <c r="B993" s="67" t="s">
        <v>2504</v>
      </c>
      <c r="C993" s="104">
        <v>52112.25</v>
      </c>
      <c r="D993" s="104">
        <v>0</v>
      </c>
      <c r="E993" s="90">
        <v>42712</v>
      </c>
      <c r="F993" s="316"/>
      <c r="G993" s="67" t="s">
        <v>1967</v>
      </c>
      <c r="H993" s="73" t="s">
        <v>2078</v>
      </c>
    </row>
    <row r="994" spans="1:8" ht="126">
      <c r="A994" s="91">
        <v>101</v>
      </c>
      <c r="B994" s="67" t="s">
        <v>2505</v>
      </c>
      <c r="C994" s="104">
        <v>52112.25</v>
      </c>
      <c r="D994" s="104">
        <v>0</v>
      </c>
      <c r="E994" s="90">
        <v>42712</v>
      </c>
      <c r="F994" s="316"/>
      <c r="G994" s="67" t="s">
        <v>1967</v>
      </c>
      <c r="H994" s="73" t="s">
        <v>2078</v>
      </c>
    </row>
    <row r="995" spans="1:8" ht="126">
      <c r="A995" s="91">
        <v>102</v>
      </c>
      <c r="B995" s="67" t="s">
        <v>2506</v>
      </c>
      <c r="C995" s="104">
        <v>13500</v>
      </c>
      <c r="D995" s="104">
        <v>0</v>
      </c>
      <c r="E995" s="90">
        <v>42822</v>
      </c>
      <c r="F995" s="316"/>
      <c r="G995" s="67" t="s">
        <v>1967</v>
      </c>
      <c r="H995" s="73" t="s">
        <v>2078</v>
      </c>
    </row>
    <row r="996" spans="1:8" ht="126">
      <c r="A996" s="91">
        <v>103</v>
      </c>
      <c r="B996" s="67" t="s">
        <v>2507</v>
      </c>
      <c r="C996" s="104">
        <v>2750</v>
      </c>
      <c r="D996" s="104">
        <v>0</v>
      </c>
      <c r="E996" s="90">
        <v>42822</v>
      </c>
      <c r="F996" s="316"/>
      <c r="G996" s="67" t="s">
        <v>1967</v>
      </c>
      <c r="H996" s="73" t="s">
        <v>2078</v>
      </c>
    </row>
    <row r="997" spans="1:8" ht="126">
      <c r="A997" s="91">
        <v>104</v>
      </c>
      <c r="B997" s="67" t="s">
        <v>2508</v>
      </c>
      <c r="C997" s="104">
        <v>3300</v>
      </c>
      <c r="D997" s="104">
        <v>0</v>
      </c>
      <c r="E997" s="90">
        <v>42822</v>
      </c>
      <c r="F997" s="316"/>
      <c r="G997" s="67" t="s">
        <v>1967</v>
      </c>
      <c r="H997" s="73" t="s">
        <v>2078</v>
      </c>
    </row>
    <row r="998" spans="1:8" ht="134.25" customHeight="1">
      <c r="A998" s="91">
        <v>105</v>
      </c>
      <c r="B998" s="67" t="s">
        <v>2509</v>
      </c>
      <c r="C998" s="104">
        <v>63990</v>
      </c>
      <c r="D998" s="104">
        <v>58657.5</v>
      </c>
      <c r="E998" s="90">
        <v>42822</v>
      </c>
      <c r="F998" s="316"/>
      <c r="G998" s="67" t="s">
        <v>1967</v>
      </c>
      <c r="H998" s="73" t="s">
        <v>2078</v>
      </c>
    </row>
    <row r="999" spans="1:8" ht="126">
      <c r="A999" s="91">
        <v>106</v>
      </c>
      <c r="B999" s="67" t="s">
        <v>1504</v>
      </c>
      <c r="C999" s="104">
        <v>14800</v>
      </c>
      <c r="D999" s="104">
        <v>0</v>
      </c>
      <c r="E999" s="90">
        <v>42871</v>
      </c>
      <c r="F999" s="316"/>
      <c r="G999" s="67" t="s">
        <v>1967</v>
      </c>
      <c r="H999" s="73" t="s">
        <v>2078</v>
      </c>
    </row>
    <row r="1000" spans="1:8" ht="126">
      <c r="A1000" s="91">
        <v>107</v>
      </c>
      <c r="B1000" s="67" t="s">
        <v>2139</v>
      </c>
      <c r="C1000" s="104">
        <v>20000</v>
      </c>
      <c r="D1000" s="104">
        <v>20000</v>
      </c>
      <c r="E1000" s="90" t="s">
        <v>2140</v>
      </c>
      <c r="F1000" s="316" t="s">
        <v>2141</v>
      </c>
      <c r="G1000" s="67" t="s">
        <v>1967</v>
      </c>
      <c r="H1000" s="73"/>
    </row>
    <row r="1001" spans="1:8" ht="126">
      <c r="A1001" s="91">
        <v>108</v>
      </c>
      <c r="B1001" s="67" t="s">
        <v>2142</v>
      </c>
      <c r="C1001" s="104">
        <v>24000</v>
      </c>
      <c r="D1001" s="104">
        <v>24000</v>
      </c>
      <c r="E1001" s="90" t="s">
        <v>2143</v>
      </c>
      <c r="F1001" s="316" t="s">
        <v>2144</v>
      </c>
      <c r="G1001" s="67" t="s">
        <v>1967</v>
      </c>
      <c r="H1001" s="73"/>
    </row>
    <row r="1002" spans="1:8" ht="157.5" customHeight="1">
      <c r="A1002" s="91">
        <v>109</v>
      </c>
      <c r="B1002" s="67" t="s">
        <v>2145</v>
      </c>
      <c r="C1002" s="104">
        <v>12800</v>
      </c>
      <c r="D1002" s="104">
        <v>12800</v>
      </c>
      <c r="E1002" s="90" t="s">
        <v>2143</v>
      </c>
      <c r="F1002" s="316" t="s">
        <v>2144</v>
      </c>
      <c r="G1002" s="67" t="s">
        <v>1967</v>
      </c>
      <c r="H1002" s="73"/>
    </row>
    <row r="1003" spans="1:8" ht="138.75" customHeight="1">
      <c r="A1003" s="91">
        <v>110</v>
      </c>
      <c r="B1003" s="67" t="s">
        <v>2146</v>
      </c>
      <c r="C1003" s="104">
        <v>13800</v>
      </c>
      <c r="D1003" s="104">
        <v>13800</v>
      </c>
      <c r="E1003" s="90" t="s">
        <v>2148</v>
      </c>
      <c r="F1003" s="316" t="s">
        <v>2149</v>
      </c>
      <c r="G1003" s="67" t="s">
        <v>1967</v>
      </c>
      <c r="H1003" s="73"/>
    </row>
    <row r="1004" spans="1:8" ht="142.5" customHeight="1">
      <c r="A1004" s="91">
        <v>111</v>
      </c>
      <c r="B1004" s="67" t="s">
        <v>2147</v>
      </c>
      <c r="C1004" s="104">
        <v>3900</v>
      </c>
      <c r="D1004" s="104">
        <v>3900</v>
      </c>
      <c r="E1004" s="90" t="s">
        <v>2148</v>
      </c>
      <c r="F1004" s="316" t="s">
        <v>2149</v>
      </c>
      <c r="G1004" s="67" t="s">
        <v>1967</v>
      </c>
      <c r="H1004" s="73"/>
    </row>
    <row r="1005" spans="1:8" ht="135.75" customHeight="1">
      <c r="A1005" s="91">
        <v>112</v>
      </c>
      <c r="B1005" s="67" t="s">
        <v>1472</v>
      </c>
      <c r="C1005" s="104">
        <v>11125</v>
      </c>
      <c r="D1005" s="104">
        <v>11125</v>
      </c>
      <c r="E1005" s="90">
        <v>43417</v>
      </c>
      <c r="F1005" s="316" t="s">
        <v>1473</v>
      </c>
      <c r="G1005" s="67" t="s">
        <v>1967</v>
      </c>
      <c r="H1005" s="73"/>
    </row>
    <row r="1006" spans="1:8" ht="147" customHeight="1">
      <c r="A1006" s="91">
        <v>113</v>
      </c>
      <c r="B1006" s="67" t="s">
        <v>1494</v>
      </c>
      <c r="C1006" s="104">
        <v>35000</v>
      </c>
      <c r="D1006" s="104">
        <v>35000</v>
      </c>
      <c r="E1006" s="90">
        <v>43430</v>
      </c>
      <c r="F1006" s="316" t="s">
        <v>1495</v>
      </c>
      <c r="G1006" s="67" t="s">
        <v>1967</v>
      </c>
      <c r="H1006" s="73"/>
    </row>
    <row r="1007" spans="1:8" ht="143.25" customHeight="1">
      <c r="A1007" s="91"/>
      <c r="B1007" s="262" t="s">
        <v>208</v>
      </c>
      <c r="C1007" s="104">
        <f>21500</f>
        <v>21500</v>
      </c>
      <c r="D1007" s="104">
        <f>21500</f>
        <v>21500</v>
      </c>
      <c r="E1007" s="90">
        <v>43619</v>
      </c>
      <c r="F1007" s="275" t="s">
        <v>209</v>
      </c>
      <c r="G1007" s="67" t="s">
        <v>1967</v>
      </c>
      <c r="H1007" s="73"/>
    </row>
    <row r="1008" spans="1:8" ht="30" customHeight="1">
      <c r="A1008" s="91"/>
      <c r="B1008" s="142" t="s">
        <v>1962</v>
      </c>
      <c r="C1008" s="141">
        <f>SUM(C894:C1006)+C1007</f>
        <v>1666921.4</v>
      </c>
      <c r="D1008" s="141">
        <f>SUM(D894:D1006)+D1007</f>
        <v>442590.5</v>
      </c>
      <c r="E1008" s="90"/>
      <c r="F1008" s="316"/>
      <c r="G1008" s="67"/>
      <c r="H1008" s="73"/>
    </row>
    <row r="1009" spans="1:8" ht="31.5">
      <c r="A1009" s="91"/>
      <c r="B1009" s="83" t="s">
        <v>2510</v>
      </c>
      <c r="C1009" s="99">
        <f>C891+C1008</f>
        <v>2216376.8</v>
      </c>
      <c r="D1009" s="99">
        <f>D891+D1008</f>
        <v>610949.9</v>
      </c>
      <c r="E1009" s="91"/>
      <c r="F1009" s="316"/>
      <c r="G1009" s="91"/>
      <c r="H1009" s="73"/>
    </row>
    <row r="1010" spans="1:8" ht="15.75">
      <c r="A1010" s="63"/>
      <c r="B1010" s="61"/>
      <c r="C1010" s="62"/>
      <c r="D1010" s="62"/>
      <c r="E1010" s="63"/>
      <c r="F1010" s="315"/>
      <c r="G1010" s="63"/>
      <c r="H1010" s="64"/>
    </row>
    <row r="1011" spans="1:8" ht="38.25" customHeight="1">
      <c r="A1011" s="392" t="s">
        <v>2150</v>
      </c>
      <c r="B1011" s="392"/>
      <c r="C1011" s="392"/>
      <c r="D1011" s="392"/>
      <c r="E1011" s="392"/>
      <c r="F1011" s="392"/>
      <c r="G1011" s="392"/>
      <c r="H1011" s="392"/>
    </row>
    <row r="1012" spans="1:8" ht="15.75">
      <c r="A1012" s="63"/>
      <c r="B1012" s="145"/>
      <c r="C1012" s="62"/>
      <c r="D1012" s="62"/>
      <c r="E1012" s="63"/>
      <c r="F1012" s="315"/>
      <c r="G1012" s="63"/>
      <c r="H1012" s="64"/>
    </row>
    <row r="1013" spans="1:8" ht="15.75">
      <c r="A1013" s="63"/>
      <c r="B1013" s="146" t="s">
        <v>2076</v>
      </c>
      <c r="C1013" s="62"/>
      <c r="D1013" s="62"/>
      <c r="E1013" s="63"/>
      <c r="F1013" s="315"/>
      <c r="G1013" s="63"/>
      <c r="H1013" s="64"/>
    </row>
    <row r="1014" spans="1:8" ht="63">
      <c r="A1014" s="91">
        <v>1</v>
      </c>
      <c r="B1014" s="67" t="s">
        <v>2512</v>
      </c>
      <c r="C1014" s="62">
        <v>655012.5</v>
      </c>
      <c r="D1014" s="62">
        <v>397686.09</v>
      </c>
      <c r="E1014" s="148">
        <v>41912</v>
      </c>
      <c r="F1014" s="315"/>
      <c r="G1014" s="80" t="s">
        <v>2075</v>
      </c>
      <c r="H1014" s="73" t="s">
        <v>2078</v>
      </c>
    </row>
    <row r="1015" spans="1:8" ht="94.5">
      <c r="A1015" s="91">
        <v>2</v>
      </c>
      <c r="B1015" s="80" t="s">
        <v>1974</v>
      </c>
      <c r="C1015" s="87">
        <v>25429.4</v>
      </c>
      <c r="D1015" s="87">
        <v>25429.4</v>
      </c>
      <c r="E1015" s="90">
        <v>42478</v>
      </c>
      <c r="F1015" s="316" t="s">
        <v>2513</v>
      </c>
      <c r="G1015" s="80" t="s">
        <v>2075</v>
      </c>
      <c r="H1015" s="73" t="s">
        <v>2078</v>
      </c>
    </row>
    <row r="1016" spans="1:8" ht="94.5">
      <c r="A1016" s="91">
        <v>3</v>
      </c>
      <c r="B1016" s="80" t="s">
        <v>2511</v>
      </c>
      <c r="C1016" s="81">
        <v>330000</v>
      </c>
      <c r="D1016" s="81">
        <v>66000</v>
      </c>
      <c r="E1016" s="93">
        <v>42704</v>
      </c>
      <c r="F1016" s="316" t="s">
        <v>2519</v>
      </c>
      <c r="G1016" s="80" t="s">
        <v>2075</v>
      </c>
      <c r="H1016" s="73" t="s">
        <v>2078</v>
      </c>
    </row>
    <row r="1017" spans="1:8" ht="15.75">
      <c r="A1017" s="91"/>
      <c r="B1017" s="142" t="s">
        <v>1962</v>
      </c>
      <c r="C1017" s="149">
        <f>SUM(C1014:C1016)</f>
        <v>1010441.9</v>
      </c>
      <c r="D1017" s="149">
        <f>SUM(D1014:D1016)</f>
        <v>489115.49000000005</v>
      </c>
      <c r="E1017" s="91"/>
      <c r="F1017" s="316"/>
      <c r="G1017" s="91"/>
      <c r="H1017" s="73"/>
    </row>
    <row r="1018" spans="1:8" ht="28.5" customHeight="1">
      <c r="A1018" s="91"/>
      <c r="B1018" s="396" t="s">
        <v>2514</v>
      </c>
      <c r="C1018" s="397"/>
      <c r="D1018" s="88"/>
      <c r="E1018" s="147"/>
      <c r="F1018" s="316"/>
      <c r="G1018" s="80"/>
      <c r="H1018" s="73"/>
    </row>
    <row r="1019" spans="1:8" ht="102" customHeight="1">
      <c r="A1019" s="91">
        <v>1</v>
      </c>
      <c r="B1019" s="86" t="s">
        <v>2517</v>
      </c>
      <c r="C1019" s="151">
        <v>620</v>
      </c>
      <c r="D1019" s="150">
        <v>0</v>
      </c>
      <c r="E1019" s="147">
        <v>41821</v>
      </c>
      <c r="F1019" s="316" t="s">
        <v>2519</v>
      </c>
      <c r="G1019" s="80" t="s">
        <v>2075</v>
      </c>
      <c r="H1019" s="73" t="s">
        <v>2078</v>
      </c>
    </row>
    <row r="1020" spans="1:8" ht="93" customHeight="1">
      <c r="A1020" s="91">
        <v>2</v>
      </c>
      <c r="B1020" s="67" t="s">
        <v>2516</v>
      </c>
      <c r="C1020" s="152">
        <v>4876</v>
      </c>
      <c r="D1020" s="150">
        <v>0</v>
      </c>
      <c r="E1020" s="147">
        <v>41908</v>
      </c>
      <c r="F1020" s="275" t="s">
        <v>454</v>
      </c>
      <c r="G1020" s="80" t="s">
        <v>2075</v>
      </c>
      <c r="H1020" s="73" t="s">
        <v>2078</v>
      </c>
    </row>
    <row r="1021" spans="1:8" ht="93.75" customHeight="1">
      <c r="A1021" s="91">
        <v>3</v>
      </c>
      <c r="B1021" s="67" t="s">
        <v>2517</v>
      </c>
      <c r="C1021" s="152">
        <v>640</v>
      </c>
      <c r="D1021" s="150">
        <v>0</v>
      </c>
      <c r="E1021" s="147">
        <v>41921</v>
      </c>
      <c r="F1021" s="275" t="s">
        <v>453</v>
      </c>
      <c r="G1021" s="80" t="s">
        <v>2075</v>
      </c>
      <c r="H1021" s="73" t="s">
        <v>2078</v>
      </c>
    </row>
    <row r="1022" spans="1:8" ht="93.75" customHeight="1">
      <c r="A1022" s="91">
        <v>4</v>
      </c>
      <c r="B1022" s="86" t="s">
        <v>2518</v>
      </c>
      <c r="C1022" s="303">
        <v>33000</v>
      </c>
      <c r="D1022" s="150">
        <v>0</v>
      </c>
      <c r="E1022" s="147">
        <v>41963</v>
      </c>
      <c r="F1022" s="275" t="s">
        <v>452</v>
      </c>
      <c r="G1022" s="80" t="s">
        <v>2075</v>
      </c>
      <c r="H1022" s="73" t="s">
        <v>2078</v>
      </c>
    </row>
    <row r="1023" spans="1:8" ht="45" customHeight="1">
      <c r="A1023" s="91"/>
      <c r="B1023" s="142" t="s">
        <v>1962</v>
      </c>
      <c r="C1023" s="149">
        <f>SUM(C1019:C1022)</f>
        <v>39136</v>
      </c>
      <c r="D1023" s="149">
        <f>SUM(D1019:D1022)</f>
        <v>0</v>
      </c>
      <c r="E1023" s="91"/>
      <c r="F1023" s="316"/>
      <c r="G1023" s="91"/>
      <c r="H1023" s="73"/>
    </row>
    <row r="1024" spans="1:8" ht="15.75">
      <c r="A1024" s="63"/>
      <c r="B1024" s="82" t="s">
        <v>2520</v>
      </c>
      <c r="C1024" s="153">
        <f>C1023+C1017</f>
        <v>1049577.9</v>
      </c>
      <c r="D1024" s="153">
        <f>D1023+D1017</f>
        <v>489115.49000000005</v>
      </c>
      <c r="E1024" s="63"/>
      <c r="F1024" s="315"/>
      <c r="G1024" s="63"/>
      <c r="H1024" s="64"/>
    </row>
    <row r="1025" spans="1:8" ht="23.25" customHeight="1">
      <c r="A1025" s="63"/>
      <c r="B1025" s="82"/>
      <c r="C1025" s="154"/>
      <c r="D1025" s="154"/>
      <c r="E1025" s="63"/>
      <c r="F1025" s="315"/>
      <c r="G1025" s="63"/>
      <c r="H1025" s="64"/>
    </row>
    <row r="1026" spans="1:8" ht="30.75" customHeight="1">
      <c r="A1026" s="395" t="s">
        <v>1355</v>
      </c>
      <c r="B1026" s="395"/>
      <c r="C1026" s="395"/>
      <c r="D1026" s="395"/>
      <c r="E1026" s="395"/>
      <c r="F1026" s="395"/>
      <c r="G1026" s="395"/>
      <c r="H1026" s="395"/>
    </row>
    <row r="1027" spans="1:8" ht="66" customHeight="1">
      <c r="A1027" s="91">
        <v>1</v>
      </c>
      <c r="B1027" s="67" t="s">
        <v>2521</v>
      </c>
      <c r="C1027" s="87">
        <v>30000</v>
      </c>
      <c r="D1027" s="88">
        <v>30000</v>
      </c>
      <c r="E1027" s="147">
        <v>41537</v>
      </c>
      <c r="F1027" s="316"/>
      <c r="G1027" s="80" t="s">
        <v>2075</v>
      </c>
      <c r="H1027" s="73" t="s">
        <v>2078</v>
      </c>
    </row>
    <row r="1028" spans="1:256" ht="64.5" customHeight="1">
      <c r="A1028" s="91">
        <v>2</v>
      </c>
      <c r="B1028" s="67" t="s">
        <v>2522</v>
      </c>
      <c r="C1028" s="87">
        <v>318591.52</v>
      </c>
      <c r="D1028" s="87">
        <v>318591.52</v>
      </c>
      <c r="E1028" s="147">
        <v>41537</v>
      </c>
      <c r="F1028" s="316"/>
      <c r="G1028" s="80" t="s">
        <v>2075</v>
      </c>
      <c r="H1028" s="73" t="s">
        <v>2078</v>
      </c>
      <c r="L1028" s="37"/>
      <c r="M1028" s="38"/>
      <c r="N1028" s="6"/>
      <c r="O1028" s="12"/>
      <c r="P1028" s="39"/>
      <c r="Q1028" s="6"/>
      <c r="R1028" s="16"/>
      <c r="S1028" s="40"/>
      <c r="T1028" s="37"/>
      <c r="U1028" s="38"/>
      <c r="V1028" s="6"/>
      <c r="W1028" s="12"/>
      <c r="X1028" s="39"/>
      <c r="Y1028" s="6"/>
      <c r="Z1028" s="16"/>
      <c r="AA1028" s="40"/>
      <c r="AB1028" s="37"/>
      <c r="AC1028" s="38"/>
      <c r="AD1028" s="6"/>
      <c r="AE1028" s="12"/>
      <c r="AF1028" s="39"/>
      <c r="AG1028" s="6"/>
      <c r="AH1028" s="16"/>
      <c r="AI1028" s="40"/>
      <c r="AJ1028" s="37"/>
      <c r="AK1028" s="38"/>
      <c r="AL1028" s="6"/>
      <c r="AM1028" s="12"/>
      <c r="AN1028" s="39"/>
      <c r="AO1028" s="6"/>
      <c r="AP1028" s="16"/>
      <c r="AQ1028" s="40"/>
      <c r="AR1028" s="37"/>
      <c r="AS1028" s="38"/>
      <c r="AT1028" s="6"/>
      <c r="AU1028" s="12"/>
      <c r="AV1028" s="39"/>
      <c r="AW1028" s="6"/>
      <c r="AX1028" s="16"/>
      <c r="AY1028" s="40"/>
      <c r="AZ1028" s="37"/>
      <c r="BA1028" s="38"/>
      <c r="BB1028" s="6"/>
      <c r="BC1028" s="12"/>
      <c r="BD1028" s="39"/>
      <c r="BE1028" s="6"/>
      <c r="BF1028" s="16"/>
      <c r="BG1028" s="40"/>
      <c r="BH1028" s="37"/>
      <c r="BI1028" s="38"/>
      <c r="BJ1028" s="6"/>
      <c r="BK1028" s="12"/>
      <c r="BL1028" s="39"/>
      <c r="BM1028" s="6"/>
      <c r="BN1028" s="16"/>
      <c r="BO1028" s="40"/>
      <c r="BP1028" s="37"/>
      <c r="BQ1028" s="38"/>
      <c r="BR1028" s="6"/>
      <c r="BS1028" s="12"/>
      <c r="BT1028" s="39"/>
      <c r="BU1028" s="6"/>
      <c r="BV1028" s="16"/>
      <c r="BW1028" s="40"/>
      <c r="BX1028" s="37"/>
      <c r="BY1028" s="38"/>
      <c r="BZ1028" s="6"/>
      <c r="CA1028" s="12"/>
      <c r="CB1028" s="39"/>
      <c r="CC1028" s="6"/>
      <c r="CD1028" s="16"/>
      <c r="CE1028" s="40"/>
      <c r="CF1028" s="37"/>
      <c r="CG1028" s="38"/>
      <c r="CH1028" s="6"/>
      <c r="CI1028" s="12"/>
      <c r="CJ1028" s="39"/>
      <c r="CK1028" s="6"/>
      <c r="CL1028" s="16"/>
      <c r="CM1028" s="40"/>
      <c r="CN1028" s="37"/>
      <c r="CO1028" s="38"/>
      <c r="CP1028" s="6"/>
      <c r="CQ1028" s="12"/>
      <c r="CR1028" s="39"/>
      <c r="CS1028" s="6"/>
      <c r="CT1028" s="16"/>
      <c r="CU1028" s="40"/>
      <c r="CV1028" s="37"/>
      <c r="CW1028" s="38"/>
      <c r="CX1028" s="6"/>
      <c r="CY1028" s="12"/>
      <c r="CZ1028" s="39"/>
      <c r="DA1028" s="6"/>
      <c r="DB1028" s="16"/>
      <c r="DC1028" s="40"/>
      <c r="DD1028" s="37"/>
      <c r="DE1028" s="38"/>
      <c r="DF1028" s="6"/>
      <c r="DG1028" s="12"/>
      <c r="DH1028" s="39"/>
      <c r="DI1028" s="6"/>
      <c r="DJ1028" s="16"/>
      <c r="DK1028" s="40"/>
      <c r="DL1028" s="37"/>
      <c r="DM1028" s="38"/>
      <c r="DN1028" s="6"/>
      <c r="DO1028" s="12"/>
      <c r="DP1028" s="39"/>
      <c r="DQ1028" s="6"/>
      <c r="DR1028" s="16"/>
      <c r="DS1028" s="40"/>
      <c r="DT1028" s="37"/>
      <c r="DU1028" s="38"/>
      <c r="DV1028" s="6"/>
      <c r="DW1028" s="12"/>
      <c r="DX1028" s="39"/>
      <c r="DY1028" s="6"/>
      <c r="DZ1028" s="16"/>
      <c r="EA1028" s="40"/>
      <c r="EB1028" s="37"/>
      <c r="EC1028" s="38"/>
      <c r="ED1028" s="6"/>
      <c r="EE1028" s="12"/>
      <c r="EF1028" s="39"/>
      <c r="EG1028" s="6"/>
      <c r="EH1028" s="16"/>
      <c r="EI1028" s="40"/>
      <c r="EJ1028" s="37"/>
      <c r="EK1028" s="38"/>
      <c r="EL1028" s="6"/>
      <c r="EM1028" s="12"/>
      <c r="EN1028" s="39"/>
      <c r="EO1028" s="6"/>
      <c r="EP1028" s="16"/>
      <c r="EQ1028" s="40"/>
      <c r="ER1028" s="37"/>
      <c r="ES1028" s="38"/>
      <c r="ET1028" s="6"/>
      <c r="EU1028" s="12"/>
      <c r="EV1028" s="39"/>
      <c r="EW1028" s="6"/>
      <c r="EX1028" s="16"/>
      <c r="EY1028" s="40"/>
      <c r="EZ1028" s="37"/>
      <c r="FA1028" s="38"/>
      <c r="FB1028" s="6"/>
      <c r="FC1028" s="12"/>
      <c r="FD1028" s="39"/>
      <c r="FE1028" s="6"/>
      <c r="FF1028" s="16"/>
      <c r="FG1028" s="40"/>
      <c r="FH1028" s="37"/>
      <c r="FI1028" s="38"/>
      <c r="FJ1028" s="6"/>
      <c r="FK1028" s="12"/>
      <c r="FL1028" s="39"/>
      <c r="FM1028" s="6"/>
      <c r="FN1028" s="16"/>
      <c r="FO1028" s="40"/>
      <c r="FP1028" s="37"/>
      <c r="FQ1028" s="38"/>
      <c r="FR1028" s="6"/>
      <c r="FS1028" s="12"/>
      <c r="FT1028" s="39"/>
      <c r="FU1028" s="6"/>
      <c r="FV1028" s="16"/>
      <c r="FW1028" s="40"/>
      <c r="FX1028" s="37"/>
      <c r="FY1028" s="38"/>
      <c r="FZ1028" s="6"/>
      <c r="GA1028" s="12"/>
      <c r="GB1028" s="39"/>
      <c r="GC1028" s="6"/>
      <c r="GD1028" s="16"/>
      <c r="GE1028" s="40"/>
      <c r="GF1028" s="37"/>
      <c r="GG1028" s="38"/>
      <c r="GH1028" s="6"/>
      <c r="GI1028" s="12"/>
      <c r="GJ1028" s="39"/>
      <c r="GK1028" s="6"/>
      <c r="GL1028" s="16"/>
      <c r="GM1028" s="40"/>
      <c r="GN1028" s="37"/>
      <c r="GO1028" s="38"/>
      <c r="GP1028" s="6"/>
      <c r="GQ1028" s="12"/>
      <c r="GR1028" s="39"/>
      <c r="GS1028" s="6"/>
      <c r="GT1028" s="16"/>
      <c r="GU1028" s="40"/>
      <c r="GV1028" s="37"/>
      <c r="GW1028" s="38"/>
      <c r="GX1028" s="6"/>
      <c r="GY1028" s="12"/>
      <c r="GZ1028" s="39"/>
      <c r="HA1028" s="6"/>
      <c r="HB1028" s="16"/>
      <c r="HC1028" s="40"/>
      <c r="HD1028" s="37"/>
      <c r="HE1028" s="38"/>
      <c r="HF1028" s="6"/>
      <c r="HG1028" s="12"/>
      <c r="HH1028" s="39"/>
      <c r="HI1028" s="6"/>
      <c r="HJ1028" s="16"/>
      <c r="HK1028" s="40"/>
      <c r="HL1028" s="37"/>
      <c r="HM1028" s="38"/>
      <c r="HN1028" s="6"/>
      <c r="HO1028" s="12"/>
      <c r="HP1028" s="39"/>
      <c r="HQ1028" s="6"/>
      <c r="HR1028" s="16"/>
      <c r="HS1028" s="40"/>
      <c r="HT1028" s="37"/>
      <c r="HU1028" s="38"/>
      <c r="HV1028" s="6"/>
      <c r="HW1028" s="12"/>
      <c r="HX1028" s="39"/>
      <c r="HY1028" s="6"/>
      <c r="HZ1028" s="16"/>
      <c r="IA1028" s="40"/>
      <c r="IB1028" s="37"/>
      <c r="IC1028" s="38"/>
      <c r="ID1028" s="6"/>
      <c r="IE1028" s="12"/>
      <c r="IF1028" s="39"/>
      <c r="IG1028" s="6"/>
      <c r="IH1028" s="16"/>
      <c r="II1028" s="40"/>
      <c r="IJ1028" s="37"/>
      <c r="IK1028" s="38"/>
      <c r="IL1028" s="6"/>
      <c r="IM1028" s="12"/>
      <c r="IN1028" s="39"/>
      <c r="IO1028" s="6"/>
      <c r="IP1028" s="16"/>
      <c r="IQ1028" s="40"/>
      <c r="IR1028" s="37"/>
      <c r="IS1028" s="38"/>
      <c r="IT1028" s="6"/>
      <c r="IU1028" s="12"/>
      <c r="IV1028" s="39"/>
    </row>
    <row r="1029" spans="1:256" ht="68.25" customHeight="1">
      <c r="A1029" s="91">
        <v>3</v>
      </c>
      <c r="B1029" s="67" t="s">
        <v>2523</v>
      </c>
      <c r="C1029" s="87">
        <v>1083000</v>
      </c>
      <c r="D1029" s="88">
        <v>1046900.04</v>
      </c>
      <c r="E1029" s="147">
        <v>41537</v>
      </c>
      <c r="F1029" s="316"/>
      <c r="G1029" s="80" t="s">
        <v>2075</v>
      </c>
      <c r="H1029" s="73" t="s">
        <v>2078</v>
      </c>
      <c r="L1029" s="37"/>
      <c r="M1029" s="38"/>
      <c r="N1029" s="6"/>
      <c r="O1029" s="12"/>
      <c r="P1029" s="39"/>
      <c r="Q1029" s="6"/>
      <c r="R1029" s="16"/>
      <c r="S1029" s="40"/>
      <c r="T1029" s="37"/>
      <c r="U1029" s="38"/>
      <c r="V1029" s="6"/>
      <c r="W1029" s="12"/>
      <c r="X1029" s="39"/>
      <c r="Y1029" s="6"/>
      <c r="Z1029" s="16"/>
      <c r="AA1029" s="40"/>
      <c r="AB1029" s="37"/>
      <c r="AC1029" s="38"/>
      <c r="AD1029" s="6"/>
      <c r="AE1029" s="12"/>
      <c r="AF1029" s="39"/>
      <c r="AG1029" s="6"/>
      <c r="AH1029" s="16"/>
      <c r="AI1029" s="40"/>
      <c r="AJ1029" s="37"/>
      <c r="AK1029" s="38"/>
      <c r="AL1029" s="6"/>
      <c r="AM1029" s="12"/>
      <c r="AN1029" s="39"/>
      <c r="AO1029" s="6"/>
      <c r="AP1029" s="16"/>
      <c r="AQ1029" s="40"/>
      <c r="AR1029" s="37"/>
      <c r="AS1029" s="38"/>
      <c r="AT1029" s="6"/>
      <c r="AU1029" s="12"/>
      <c r="AV1029" s="39"/>
      <c r="AW1029" s="6"/>
      <c r="AX1029" s="16"/>
      <c r="AY1029" s="40"/>
      <c r="AZ1029" s="37"/>
      <c r="BA1029" s="38"/>
      <c r="BB1029" s="6"/>
      <c r="BC1029" s="12"/>
      <c r="BD1029" s="39"/>
      <c r="BE1029" s="6"/>
      <c r="BF1029" s="16"/>
      <c r="BG1029" s="40"/>
      <c r="BH1029" s="37"/>
      <c r="BI1029" s="38"/>
      <c r="BJ1029" s="6"/>
      <c r="BK1029" s="12"/>
      <c r="BL1029" s="39"/>
      <c r="BM1029" s="6"/>
      <c r="BN1029" s="16"/>
      <c r="BO1029" s="40"/>
      <c r="BP1029" s="37"/>
      <c r="BQ1029" s="38"/>
      <c r="BR1029" s="6"/>
      <c r="BS1029" s="12"/>
      <c r="BT1029" s="39"/>
      <c r="BU1029" s="6"/>
      <c r="BV1029" s="16"/>
      <c r="BW1029" s="40"/>
      <c r="BX1029" s="37"/>
      <c r="BY1029" s="38"/>
      <c r="BZ1029" s="6"/>
      <c r="CA1029" s="12"/>
      <c r="CB1029" s="39"/>
      <c r="CC1029" s="6"/>
      <c r="CD1029" s="16"/>
      <c r="CE1029" s="40"/>
      <c r="CF1029" s="37"/>
      <c r="CG1029" s="38"/>
      <c r="CH1029" s="6"/>
      <c r="CI1029" s="12"/>
      <c r="CJ1029" s="39"/>
      <c r="CK1029" s="6"/>
      <c r="CL1029" s="16"/>
      <c r="CM1029" s="40"/>
      <c r="CN1029" s="37"/>
      <c r="CO1029" s="38"/>
      <c r="CP1029" s="6"/>
      <c r="CQ1029" s="12"/>
      <c r="CR1029" s="39"/>
      <c r="CS1029" s="6"/>
      <c r="CT1029" s="16"/>
      <c r="CU1029" s="40"/>
      <c r="CV1029" s="37"/>
      <c r="CW1029" s="38"/>
      <c r="CX1029" s="6"/>
      <c r="CY1029" s="12"/>
      <c r="CZ1029" s="39"/>
      <c r="DA1029" s="6"/>
      <c r="DB1029" s="16"/>
      <c r="DC1029" s="40"/>
      <c r="DD1029" s="37"/>
      <c r="DE1029" s="38"/>
      <c r="DF1029" s="6"/>
      <c r="DG1029" s="12"/>
      <c r="DH1029" s="39"/>
      <c r="DI1029" s="6"/>
      <c r="DJ1029" s="16"/>
      <c r="DK1029" s="40"/>
      <c r="DL1029" s="37"/>
      <c r="DM1029" s="38"/>
      <c r="DN1029" s="6"/>
      <c r="DO1029" s="12"/>
      <c r="DP1029" s="39"/>
      <c r="DQ1029" s="6"/>
      <c r="DR1029" s="16"/>
      <c r="DS1029" s="40"/>
      <c r="DT1029" s="37"/>
      <c r="DU1029" s="38"/>
      <c r="DV1029" s="6"/>
      <c r="DW1029" s="12"/>
      <c r="DX1029" s="39"/>
      <c r="DY1029" s="6"/>
      <c r="DZ1029" s="16"/>
      <c r="EA1029" s="40"/>
      <c r="EB1029" s="37"/>
      <c r="EC1029" s="38"/>
      <c r="ED1029" s="6"/>
      <c r="EE1029" s="12"/>
      <c r="EF1029" s="39"/>
      <c r="EG1029" s="6"/>
      <c r="EH1029" s="16"/>
      <c r="EI1029" s="40"/>
      <c r="EJ1029" s="37"/>
      <c r="EK1029" s="38"/>
      <c r="EL1029" s="6"/>
      <c r="EM1029" s="12"/>
      <c r="EN1029" s="39"/>
      <c r="EO1029" s="6"/>
      <c r="EP1029" s="16"/>
      <c r="EQ1029" s="40"/>
      <c r="ER1029" s="37"/>
      <c r="ES1029" s="38"/>
      <c r="ET1029" s="6"/>
      <c r="EU1029" s="12"/>
      <c r="EV1029" s="39"/>
      <c r="EW1029" s="6"/>
      <c r="EX1029" s="16"/>
      <c r="EY1029" s="40"/>
      <c r="EZ1029" s="37"/>
      <c r="FA1029" s="38"/>
      <c r="FB1029" s="6"/>
      <c r="FC1029" s="12"/>
      <c r="FD1029" s="39"/>
      <c r="FE1029" s="6"/>
      <c r="FF1029" s="16"/>
      <c r="FG1029" s="40"/>
      <c r="FH1029" s="37"/>
      <c r="FI1029" s="38"/>
      <c r="FJ1029" s="6"/>
      <c r="FK1029" s="12"/>
      <c r="FL1029" s="39"/>
      <c r="FM1029" s="6"/>
      <c r="FN1029" s="16"/>
      <c r="FO1029" s="40"/>
      <c r="FP1029" s="37"/>
      <c r="FQ1029" s="38"/>
      <c r="FR1029" s="6"/>
      <c r="FS1029" s="12"/>
      <c r="FT1029" s="39"/>
      <c r="FU1029" s="6"/>
      <c r="FV1029" s="16"/>
      <c r="FW1029" s="40"/>
      <c r="FX1029" s="37"/>
      <c r="FY1029" s="38"/>
      <c r="FZ1029" s="6"/>
      <c r="GA1029" s="12"/>
      <c r="GB1029" s="39"/>
      <c r="GC1029" s="6"/>
      <c r="GD1029" s="16"/>
      <c r="GE1029" s="40"/>
      <c r="GF1029" s="37"/>
      <c r="GG1029" s="38"/>
      <c r="GH1029" s="6"/>
      <c r="GI1029" s="12"/>
      <c r="GJ1029" s="39"/>
      <c r="GK1029" s="6"/>
      <c r="GL1029" s="16"/>
      <c r="GM1029" s="40"/>
      <c r="GN1029" s="37"/>
      <c r="GO1029" s="38"/>
      <c r="GP1029" s="6"/>
      <c r="GQ1029" s="12"/>
      <c r="GR1029" s="39"/>
      <c r="GS1029" s="6"/>
      <c r="GT1029" s="16"/>
      <c r="GU1029" s="40"/>
      <c r="GV1029" s="37"/>
      <c r="GW1029" s="38"/>
      <c r="GX1029" s="6"/>
      <c r="GY1029" s="12"/>
      <c r="GZ1029" s="39"/>
      <c r="HA1029" s="6"/>
      <c r="HB1029" s="16"/>
      <c r="HC1029" s="40"/>
      <c r="HD1029" s="37"/>
      <c r="HE1029" s="38"/>
      <c r="HF1029" s="6"/>
      <c r="HG1029" s="12"/>
      <c r="HH1029" s="39"/>
      <c r="HI1029" s="6"/>
      <c r="HJ1029" s="16"/>
      <c r="HK1029" s="40"/>
      <c r="HL1029" s="37"/>
      <c r="HM1029" s="38"/>
      <c r="HN1029" s="6"/>
      <c r="HO1029" s="12"/>
      <c r="HP1029" s="39"/>
      <c r="HQ1029" s="6"/>
      <c r="HR1029" s="16"/>
      <c r="HS1029" s="40"/>
      <c r="HT1029" s="37"/>
      <c r="HU1029" s="38"/>
      <c r="HV1029" s="6"/>
      <c r="HW1029" s="12"/>
      <c r="HX1029" s="39"/>
      <c r="HY1029" s="6"/>
      <c r="HZ1029" s="16"/>
      <c r="IA1029" s="40"/>
      <c r="IB1029" s="37"/>
      <c r="IC1029" s="38"/>
      <c r="ID1029" s="6"/>
      <c r="IE1029" s="12"/>
      <c r="IF1029" s="39"/>
      <c r="IG1029" s="6"/>
      <c r="IH1029" s="16"/>
      <c r="II1029" s="40"/>
      <c r="IJ1029" s="37"/>
      <c r="IK1029" s="38"/>
      <c r="IL1029" s="6"/>
      <c r="IM1029" s="12"/>
      <c r="IN1029" s="39"/>
      <c r="IO1029" s="6"/>
      <c r="IP1029" s="16"/>
      <c r="IQ1029" s="40"/>
      <c r="IR1029" s="37"/>
      <c r="IS1029" s="38"/>
      <c r="IT1029" s="6"/>
      <c r="IU1029" s="12"/>
      <c r="IV1029" s="39"/>
    </row>
    <row r="1030" spans="1:256" ht="65.25" customHeight="1">
      <c r="A1030" s="91">
        <v>4</v>
      </c>
      <c r="B1030" s="67" t="s">
        <v>2524</v>
      </c>
      <c r="C1030" s="87">
        <v>95766</v>
      </c>
      <c r="D1030" s="88">
        <v>90891.27</v>
      </c>
      <c r="E1030" s="147">
        <v>41537</v>
      </c>
      <c r="F1030" s="316"/>
      <c r="G1030" s="80" t="s">
        <v>2075</v>
      </c>
      <c r="H1030" s="73" t="s">
        <v>2078</v>
      </c>
      <c r="L1030" s="37"/>
      <c r="M1030" s="38"/>
      <c r="N1030" s="6"/>
      <c r="O1030" s="12"/>
      <c r="P1030" s="39"/>
      <c r="Q1030" s="6"/>
      <c r="R1030" s="16"/>
      <c r="S1030" s="40"/>
      <c r="T1030" s="37"/>
      <c r="U1030" s="38"/>
      <c r="V1030" s="6"/>
      <c r="W1030" s="12"/>
      <c r="X1030" s="39"/>
      <c r="Y1030" s="6"/>
      <c r="Z1030" s="16"/>
      <c r="AA1030" s="40"/>
      <c r="AB1030" s="37"/>
      <c r="AC1030" s="38"/>
      <c r="AD1030" s="6"/>
      <c r="AE1030" s="12"/>
      <c r="AF1030" s="39"/>
      <c r="AG1030" s="6"/>
      <c r="AH1030" s="16"/>
      <c r="AI1030" s="40"/>
      <c r="AJ1030" s="37"/>
      <c r="AK1030" s="38"/>
      <c r="AL1030" s="6"/>
      <c r="AM1030" s="12"/>
      <c r="AN1030" s="39"/>
      <c r="AO1030" s="6"/>
      <c r="AP1030" s="16"/>
      <c r="AQ1030" s="40"/>
      <c r="AR1030" s="37"/>
      <c r="AS1030" s="38"/>
      <c r="AT1030" s="6"/>
      <c r="AU1030" s="12"/>
      <c r="AV1030" s="39"/>
      <c r="AW1030" s="6"/>
      <c r="AX1030" s="16"/>
      <c r="AY1030" s="40"/>
      <c r="AZ1030" s="37"/>
      <c r="BA1030" s="38"/>
      <c r="BB1030" s="6"/>
      <c r="BC1030" s="12"/>
      <c r="BD1030" s="39"/>
      <c r="BE1030" s="6"/>
      <c r="BF1030" s="16"/>
      <c r="BG1030" s="40"/>
      <c r="BH1030" s="37"/>
      <c r="BI1030" s="38"/>
      <c r="BJ1030" s="6"/>
      <c r="BK1030" s="12"/>
      <c r="BL1030" s="39"/>
      <c r="BM1030" s="6"/>
      <c r="BN1030" s="16"/>
      <c r="BO1030" s="40"/>
      <c r="BP1030" s="37"/>
      <c r="BQ1030" s="38"/>
      <c r="BR1030" s="6"/>
      <c r="BS1030" s="12"/>
      <c r="BT1030" s="39"/>
      <c r="BU1030" s="6"/>
      <c r="BV1030" s="16"/>
      <c r="BW1030" s="40"/>
      <c r="BX1030" s="37"/>
      <c r="BY1030" s="38"/>
      <c r="BZ1030" s="6"/>
      <c r="CA1030" s="12"/>
      <c r="CB1030" s="39"/>
      <c r="CC1030" s="6"/>
      <c r="CD1030" s="16"/>
      <c r="CE1030" s="40"/>
      <c r="CF1030" s="37"/>
      <c r="CG1030" s="38"/>
      <c r="CH1030" s="6"/>
      <c r="CI1030" s="12"/>
      <c r="CJ1030" s="39"/>
      <c r="CK1030" s="6"/>
      <c r="CL1030" s="16"/>
      <c r="CM1030" s="40"/>
      <c r="CN1030" s="37"/>
      <c r="CO1030" s="38"/>
      <c r="CP1030" s="6"/>
      <c r="CQ1030" s="12"/>
      <c r="CR1030" s="39"/>
      <c r="CS1030" s="6"/>
      <c r="CT1030" s="16"/>
      <c r="CU1030" s="40"/>
      <c r="CV1030" s="37"/>
      <c r="CW1030" s="38"/>
      <c r="CX1030" s="6"/>
      <c r="CY1030" s="12"/>
      <c r="CZ1030" s="39"/>
      <c r="DA1030" s="6"/>
      <c r="DB1030" s="16"/>
      <c r="DC1030" s="40"/>
      <c r="DD1030" s="37"/>
      <c r="DE1030" s="38"/>
      <c r="DF1030" s="6"/>
      <c r="DG1030" s="12"/>
      <c r="DH1030" s="39"/>
      <c r="DI1030" s="6"/>
      <c r="DJ1030" s="16"/>
      <c r="DK1030" s="40"/>
      <c r="DL1030" s="37"/>
      <c r="DM1030" s="38"/>
      <c r="DN1030" s="6"/>
      <c r="DO1030" s="12"/>
      <c r="DP1030" s="39"/>
      <c r="DQ1030" s="6"/>
      <c r="DR1030" s="16"/>
      <c r="DS1030" s="40"/>
      <c r="DT1030" s="37"/>
      <c r="DU1030" s="38"/>
      <c r="DV1030" s="6"/>
      <c r="DW1030" s="12"/>
      <c r="DX1030" s="39"/>
      <c r="DY1030" s="6"/>
      <c r="DZ1030" s="16"/>
      <c r="EA1030" s="40"/>
      <c r="EB1030" s="37"/>
      <c r="EC1030" s="38"/>
      <c r="ED1030" s="6"/>
      <c r="EE1030" s="12"/>
      <c r="EF1030" s="39"/>
      <c r="EG1030" s="6"/>
      <c r="EH1030" s="16"/>
      <c r="EI1030" s="40"/>
      <c r="EJ1030" s="37"/>
      <c r="EK1030" s="38"/>
      <c r="EL1030" s="6"/>
      <c r="EM1030" s="12"/>
      <c r="EN1030" s="39"/>
      <c r="EO1030" s="6"/>
      <c r="EP1030" s="16"/>
      <c r="EQ1030" s="40"/>
      <c r="ER1030" s="37"/>
      <c r="ES1030" s="38"/>
      <c r="ET1030" s="6"/>
      <c r="EU1030" s="12"/>
      <c r="EV1030" s="39"/>
      <c r="EW1030" s="6"/>
      <c r="EX1030" s="16"/>
      <c r="EY1030" s="40"/>
      <c r="EZ1030" s="37"/>
      <c r="FA1030" s="38"/>
      <c r="FB1030" s="6"/>
      <c r="FC1030" s="12"/>
      <c r="FD1030" s="39"/>
      <c r="FE1030" s="6"/>
      <c r="FF1030" s="16"/>
      <c r="FG1030" s="40"/>
      <c r="FH1030" s="37"/>
      <c r="FI1030" s="38"/>
      <c r="FJ1030" s="6"/>
      <c r="FK1030" s="12"/>
      <c r="FL1030" s="39"/>
      <c r="FM1030" s="6"/>
      <c r="FN1030" s="16"/>
      <c r="FO1030" s="40"/>
      <c r="FP1030" s="37"/>
      <c r="FQ1030" s="38"/>
      <c r="FR1030" s="6"/>
      <c r="FS1030" s="12"/>
      <c r="FT1030" s="39"/>
      <c r="FU1030" s="6"/>
      <c r="FV1030" s="16"/>
      <c r="FW1030" s="40"/>
      <c r="FX1030" s="37"/>
      <c r="FY1030" s="38"/>
      <c r="FZ1030" s="6"/>
      <c r="GA1030" s="12"/>
      <c r="GB1030" s="39"/>
      <c r="GC1030" s="6"/>
      <c r="GD1030" s="16"/>
      <c r="GE1030" s="40"/>
      <c r="GF1030" s="37"/>
      <c r="GG1030" s="38"/>
      <c r="GH1030" s="6"/>
      <c r="GI1030" s="12"/>
      <c r="GJ1030" s="39"/>
      <c r="GK1030" s="6"/>
      <c r="GL1030" s="16"/>
      <c r="GM1030" s="40"/>
      <c r="GN1030" s="37"/>
      <c r="GO1030" s="38"/>
      <c r="GP1030" s="6"/>
      <c r="GQ1030" s="12"/>
      <c r="GR1030" s="39"/>
      <c r="GS1030" s="6"/>
      <c r="GT1030" s="16"/>
      <c r="GU1030" s="40"/>
      <c r="GV1030" s="37"/>
      <c r="GW1030" s="38"/>
      <c r="GX1030" s="6"/>
      <c r="GY1030" s="12"/>
      <c r="GZ1030" s="39"/>
      <c r="HA1030" s="6"/>
      <c r="HB1030" s="16"/>
      <c r="HC1030" s="40"/>
      <c r="HD1030" s="37"/>
      <c r="HE1030" s="38"/>
      <c r="HF1030" s="6"/>
      <c r="HG1030" s="12"/>
      <c r="HH1030" s="39"/>
      <c r="HI1030" s="6"/>
      <c r="HJ1030" s="16"/>
      <c r="HK1030" s="40"/>
      <c r="HL1030" s="37"/>
      <c r="HM1030" s="38"/>
      <c r="HN1030" s="6"/>
      <c r="HO1030" s="12"/>
      <c r="HP1030" s="39"/>
      <c r="HQ1030" s="6"/>
      <c r="HR1030" s="16"/>
      <c r="HS1030" s="40"/>
      <c r="HT1030" s="37"/>
      <c r="HU1030" s="38"/>
      <c r="HV1030" s="6"/>
      <c r="HW1030" s="12"/>
      <c r="HX1030" s="39"/>
      <c r="HY1030" s="6"/>
      <c r="HZ1030" s="16"/>
      <c r="IA1030" s="40"/>
      <c r="IB1030" s="37"/>
      <c r="IC1030" s="38"/>
      <c r="ID1030" s="6"/>
      <c r="IE1030" s="12"/>
      <c r="IF1030" s="39"/>
      <c r="IG1030" s="6"/>
      <c r="IH1030" s="16"/>
      <c r="II1030" s="40"/>
      <c r="IJ1030" s="37"/>
      <c r="IK1030" s="38"/>
      <c r="IL1030" s="6"/>
      <c r="IM1030" s="12"/>
      <c r="IN1030" s="39"/>
      <c r="IO1030" s="6"/>
      <c r="IP1030" s="16"/>
      <c r="IQ1030" s="40"/>
      <c r="IR1030" s="37"/>
      <c r="IS1030" s="38"/>
      <c r="IT1030" s="6"/>
      <c r="IU1030" s="12"/>
      <c r="IV1030" s="39"/>
    </row>
    <row r="1031" spans="1:256" ht="66" customHeight="1">
      <c r="A1031" s="91">
        <v>5</v>
      </c>
      <c r="B1031" s="67" t="s">
        <v>2525</v>
      </c>
      <c r="C1031" s="87">
        <v>158606</v>
      </c>
      <c r="D1031" s="88">
        <v>150532.54</v>
      </c>
      <c r="E1031" s="147">
        <v>41537</v>
      </c>
      <c r="F1031" s="316"/>
      <c r="G1031" s="80" t="s">
        <v>2075</v>
      </c>
      <c r="H1031" s="73" t="s">
        <v>2078</v>
      </c>
      <c r="L1031" s="37"/>
      <c r="M1031" s="38"/>
      <c r="N1031" s="6"/>
      <c r="O1031" s="12"/>
      <c r="P1031" s="39"/>
      <c r="Q1031" s="6"/>
      <c r="R1031" s="16"/>
      <c r="S1031" s="40"/>
      <c r="T1031" s="37"/>
      <c r="U1031" s="38"/>
      <c r="V1031" s="6"/>
      <c r="W1031" s="12"/>
      <c r="X1031" s="39"/>
      <c r="Y1031" s="6"/>
      <c r="Z1031" s="16"/>
      <c r="AA1031" s="40"/>
      <c r="AB1031" s="37"/>
      <c r="AC1031" s="38"/>
      <c r="AD1031" s="6"/>
      <c r="AE1031" s="12"/>
      <c r="AF1031" s="39"/>
      <c r="AG1031" s="6"/>
      <c r="AH1031" s="16"/>
      <c r="AI1031" s="40"/>
      <c r="AJ1031" s="37"/>
      <c r="AK1031" s="38"/>
      <c r="AL1031" s="6"/>
      <c r="AM1031" s="12"/>
      <c r="AN1031" s="39"/>
      <c r="AO1031" s="6"/>
      <c r="AP1031" s="16"/>
      <c r="AQ1031" s="40"/>
      <c r="AR1031" s="37"/>
      <c r="AS1031" s="38"/>
      <c r="AT1031" s="6"/>
      <c r="AU1031" s="12"/>
      <c r="AV1031" s="39"/>
      <c r="AW1031" s="6"/>
      <c r="AX1031" s="16"/>
      <c r="AY1031" s="40"/>
      <c r="AZ1031" s="37"/>
      <c r="BA1031" s="38"/>
      <c r="BB1031" s="6"/>
      <c r="BC1031" s="12"/>
      <c r="BD1031" s="39"/>
      <c r="BE1031" s="6"/>
      <c r="BF1031" s="16"/>
      <c r="BG1031" s="40"/>
      <c r="BH1031" s="37"/>
      <c r="BI1031" s="38"/>
      <c r="BJ1031" s="6"/>
      <c r="BK1031" s="12"/>
      <c r="BL1031" s="39"/>
      <c r="BM1031" s="6"/>
      <c r="BN1031" s="16"/>
      <c r="BO1031" s="40"/>
      <c r="BP1031" s="37"/>
      <c r="BQ1031" s="38"/>
      <c r="BR1031" s="6"/>
      <c r="BS1031" s="12"/>
      <c r="BT1031" s="39"/>
      <c r="BU1031" s="6"/>
      <c r="BV1031" s="16"/>
      <c r="BW1031" s="40"/>
      <c r="BX1031" s="37"/>
      <c r="BY1031" s="38"/>
      <c r="BZ1031" s="6"/>
      <c r="CA1031" s="12"/>
      <c r="CB1031" s="39"/>
      <c r="CC1031" s="6"/>
      <c r="CD1031" s="16"/>
      <c r="CE1031" s="40"/>
      <c r="CF1031" s="37"/>
      <c r="CG1031" s="38"/>
      <c r="CH1031" s="6"/>
      <c r="CI1031" s="12"/>
      <c r="CJ1031" s="39"/>
      <c r="CK1031" s="6"/>
      <c r="CL1031" s="16"/>
      <c r="CM1031" s="40"/>
      <c r="CN1031" s="37"/>
      <c r="CO1031" s="38"/>
      <c r="CP1031" s="6"/>
      <c r="CQ1031" s="12"/>
      <c r="CR1031" s="39"/>
      <c r="CS1031" s="6"/>
      <c r="CT1031" s="16"/>
      <c r="CU1031" s="40"/>
      <c r="CV1031" s="37"/>
      <c r="CW1031" s="38"/>
      <c r="CX1031" s="6"/>
      <c r="CY1031" s="12"/>
      <c r="CZ1031" s="39"/>
      <c r="DA1031" s="6"/>
      <c r="DB1031" s="16"/>
      <c r="DC1031" s="40"/>
      <c r="DD1031" s="37"/>
      <c r="DE1031" s="38"/>
      <c r="DF1031" s="6"/>
      <c r="DG1031" s="12"/>
      <c r="DH1031" s="39"/>
      <c r="DI1031" s="6"/>
      <c r="DJ1031" s="16"/>
      <c r="DK1031" s="40"/>
      <c r="DL1031" s="37"/>
      <c r="DM1031" s="38"/>
      <c r="DN1031" s="6"/>
      <c r="DO1031" s="12"/>
      <c r="DP1031" s="39"/>
      <c r="DQ1031" s="6"/>
      <c r="DR1031" s="16"/>
      <c r="DS1031" s="40"/>
      <c r="DT1031" s="37"/>
      <c r="DU1031" s="38"/>
      <c r="DV1031" s="6"/>
      <c r="DW1031" s="12"/>
      <c r="DX1031" s="39"/>
      <c r="DY1031" s="6"/>
      <c r="DZ1031" s="16"/>
      <c r="EA1031" s="40"/>
      <c r="EB1031" s="37"/>
      <c r="EC1031" s="38"/>
      <c r="ED1031" s="6"/>
      <c r="EE1031" s="12"/>
      <c r="EF1031" s="39"/>
      <c r="EG1031" s="6"/>
      <c r="EH1031" s="16"/>
      <c r="EI1031" s="40"/>
      <c r="EJ1031" s="37"/>
      <c r="EK1031" s="38"/>
      <c r="EL1031" s="6"/>
      <c r="EM1031" s="12"/>
      <c r="EN1031" s="39"/>
      <c r="EO1031" s="6"/>
      <c r="EP1031" s="16"/>
      <c r="EQ1031" s="40"/>
      <c r="ER1031" s="37"/>
      <c r="ES1031" s="38"/>
      <c r="ET1031" s="6"/>
      <c r="EU1031" s="12"/>
      <c r="EV1031" s="39"/>
      <c r="EW1031" s="6"/>
      <c r="EX1031" s="16"/>
      <c r="EY1031" s="40"/>
      <c r="EZ1031" s="37"/>
      <c r="FA1031" s="38"/>
      <c r="FB1031" s="6"/>
      <c r="FC1031" s="12"/>
      <c r="FD1031" s="39"/>
      <c r="FE1031" s="6"/>
      <c r="FF1031" s="16"/>
      <c r="FG1031" s="40"/>
      <c r="FH1031" s="37"/>
      <c r="FI1031" s="38"/>
      <c r="FJ1031" s="6"/>
      <c r="FK1031" s="12"/>
      <c r="FL1031" s="39"/>
      <c r="FM1031" s="6"/>
      <c r="FN1031" s="16"/>
      <c r="FO1031" s="40"/>
      <c r="FP1031" s="37"/>
      <c r="FQ1031" s="38"/>
      <c r="FR1031" s="6"/>
      <c r="FS1031" s="12"/>
      <c r="FT1031" s="39"/>
      <c r="FU1031" s="6"/>
      <c r="FV1031" s="16"/>
      <c r="FW1031" s="40"/>
      <c r="FX1031" s="37"/>
      <c r="FY1031" s="38"/>
      <c r="FZ1031" s="6"/>
      <c r="GA1031" s="12"/>
      <c r="GB1031" s="39"/>
      <c r="GC1031" s="6"/>
      <c r="GD1031" s="16"/>
      <c r="GE1031" s="40"/>
      <c r="GF1031" s="37"/>
      <c r="GG1031" s="38"/>
      <c r="GH1031" s="6"/>
      <c r="GI1031" s="12"/>
      <c r="GJ1031" s="39"/>
      <c r="GK1031" s="6"/>
      <c r="GL1031" s="16"/>
      <c r="GM1031" s="40"/>
      <c r="GN1031" s="37"/>
      <c r="GO1031" s="38"/>
      <c r="GP1031" s="6"/>
      <c r="GQ1031" s="12"/>
      <c r="GR1031" s="39"/>
      <c r="GS1031" s="6"/>
      <c r="GT1031" s="16"/>
      <c r="GU1031" s="40"/>
      <c r="GV1031" s="37"/>
      <c r="GW1031" s="38"/>
      <c r="GX1031" s="6"/>
      <c r="GY1031" s="12"/>
      <c r="GZ1031" s="39"/>
      <c r="HA1031" s="6"/>
      <c r="HB1031" s="16"/>
      <c r="HC1031" s="40"/>
      <c r="HD1031" s="37"/>
      <c r="HE1031" s="38"/>
      <c r="HF1031" s="6"/>
      <c r="HG1031" s="12"/>
      <c r="HH1031" s="39"/>
      <c r="HI1031" s="6"/>
      <c r="HJ1031" s="16"/>
      <c r="HK1031" s="40"/>
      <c r="HL1031" s="37"/>
      <c r="HM1031" s="38"/>
      <c r="HN1031" s="6"/>
      <c r="HO1031" s="12"/>
      <c r="HP1031" s="39"/>
      <c r="HQ1031" s="6"/>
      <c r="HR1031" s="16"/>
      <c r="HS1031" s="40"/>
      <c r="HT1031" s="37"/>
      <c r="HU1031" s="38"/>
      <c r="HV1031" s="6"/>
      <c r="HW1031" s="12"/>
      <c r="HX1031" s="39"/>
      <c r="HY1031" s="6"/>
      <c r="HZ1031" s="16"/>
      <c r="IA1031" s="40"/>
      <c r="IB1031" s="37"/>
      <c r="IC1031" s="38"/>
      <c r="ID1031" s="6"/>
      <c r="IE1031" s="12"/>
      <c r="IF1031" s="39"/>
      <c r="IG1031" s="6"/>
      <c r="IH1031" s="16"/>
      <c r="II1031" s="40"/>
      <c r="IJ1031" s="37"/>
      <c r="IK1031" s="38"/>
      <c r="IL1031" s="6"/>
      <c r="IM1031" s="12"/>
      <c r="IN1031" s="39"/>
      <c r="IO1031" s="6"/>
      <c r="IP1031" s="16"/>
      <c r="IQ1031" s="40"/>
      <c r="IR1031" s="37"/>
      <c r="IS1031" s="38"/>
      <c r="IT1031" s="6"/>
      <c r="IU1031" s="12"/>
      <c r="IV1031" s="39"/>
    </row>
    <row r="1032" spans="1:256" ht="60" customHeight="1">
      <c r="A1032" s="91">
        <v>6</v>
      </c>
      <c r="B1032" s="67" t="s">
        <v>2526</v>
      </c>
      <c r="C1032" s="87">
        <v>74560</v>
      </c>
      <c r="D1032" s="88">
        <v>72400.88</v>
      </c>
      <c r="E1032" s="147">
        <v>41537</v>
      </c>
      <c r="F1032" s="316"/>
      <c r="G1032" s="80" t="s">
        <v>2075</v>
      </c>
      <c r="H1032" s="73" t="s">
        <v>2078</v>
      </c>
      <c r="L1032" s="37"/>
      <c r="M1032" s="38"/>
      <c r="N1032" s="6"/>
      <c r="O1032" s="12"/>
      <c r="P1032" s="39"/>
      <c r="Q1032" s="6"/>
      <c r="R1032" s="16"/>
      <c r="S1032" s="40"/>
      <c r="T1032" s="37"/>
      <c r="U1032" s="38"/>
      <c r="V1032" s="6"/>
      <c r="W1032" s="12"/>
      <c r="X1032" s="39"/>
      <c r="Y1032" s="6"/>
      <c r="Z1032" s="16"/>
      <c r="AA1032" s="40"/>
      <c r="AB1032" s="37"/>
      <c r="AC1032" s="38"/>
      <c r="AD1032" s="6"/>
      <c r="AE1032" s="12"/>
      <c r="AF1032" s="39"/>
      <c r="AG1032" s="6"/>
      <c r="AH1032" s="16"/>
      <c r="AI1032" s="40"/>
      <c r="AJ1032" s="37"/>
      <c r="AK1032" s="38"/>
      <c r="AL1032" s="6"/>
      <c r="AM1032" s="12"/>
      <c r="AN1032" s="39"/>
      <c r="AO1032" s="6"/>
      <c r="AP1032" s="16"/>
      <c r="AQ1032" s="40"/>
      <c r="AR1032" s="37"/>
      <c r="AS1032" s="38"/>
      <c r="AT1032" s="6"/>
      <c r="AU1032" s="12"/>
      <c r="AV1032" s="39"/>
      <c r="AW1032" s="6"/>
      <c r="AX1032" s="16"/>
      <c r="AY1032" s="40"/>
      <c r="AZ1032" s="37"/>
      <c r="BA1032" s="38"/>
      <c r="BB1032" s="6"/>
      <c r="BC1032" s="12"/>
      <c r="BD1032" s="39"/>
      <c r="BE1032" s="6"/>
      <c r="BF1032" s="16"/>
      <c r="BG1032" s="40"/>
      <c r="BH1032" s="37"/>
      <c r="BI1032" s="38"/>
      <c r="BJ1032" s="6"/>
      <c r="BK1032" s="12"/>
      <c r="BL1032" s="39"/>
      <c r="BM1032" s="6"/>
      <c r="BN1032" s="16"/>
      <c r="BO1032" s="40"/>
      <c r="BP1032" s="37"/>
      <c r="BQ1032" s="38"/>
      <c r="BR1032" s="6"/>
      <c r="BS1032" s="12"/>
      <c r="BT1032" s="39"/>
      <c r="BU1032" s="6"/>
      <c r="BV1032" s="16"/>
      <c r="BW1032" s="40"/>
      <c r="BX1032" s="37"/>
      <c r="BY1032" s="38"/>
      <c r="BZ1032" s="6"/>
      <c r="CA1032" s="12"/>
      <c r="CB1032" s="39"/>
      <c r="CC1032" s="6"/>
      <c r="CD1032" s="16"/>
      <c r="CE1032" s="40"/>
      <c r="CF1032" s="37"/>
      <c r="CG1032" s="38"/>
      <c r="CH1032" s="6"/>
      <c r="CI1032" s="12"/>
      <c r="CJ1032" s="39"/>
      <c r="CK1032" s="6"/>
      <c r="CL1032" s="16"/>
      <c r="CM1032" s="40"/>
      <c r="CN1032" s="37"/>
      <c r="CO1032" s="38"/>
      <c r="CP1032" s="6"/>
      <c r="CQ1032" s="12"/>
      <c r="CR1032" s="39"/>
      <c r="CS1032" s="6"/>
      <c r="CT1032" s="16"/>
      <c r="CU1032" s="40"/>
      <c r="CV1032" s="37"/>
      <c r="CW1032" s="38"/>
      <c r="CX1032" s="6"/>
      <c r="CY1032" s="12"/>
      <c r="CZ1032" s="39"/>
      <c r="DA1032" s="6"/>
      <c r="DB1032" s="16"/>
      <c r="DC1032" s="40"/>
      <c r="DD1032" s="37"/>
      <c r="DE1032" s="38"/>
      <c r="DF1032" s="6"/>
      <c r="DG1032" s="12"/>
      <c r="DH1032" s="39"/>
      <c r="DI1032" s="6"/>
      <c r="DJ1032" s="16"/>
      <c r="DK1032" s="40"/>
      <c r="DL1032" s="37"/>
      <c r="DM1032" s="38"/>
      <c r="DN1032" s="6"/>
      <c r="DO1032" s="12"/>
      <c r="DP1032" s="39"/>
      <c r="DQ1032" s="6"/>
      <c r="DR1032" s="16"/>
      <c r="DS1032" s="40"/>
      <c r="DT1032" s="37"/>
      <c r="DU1032" s="38"/>
      <c r="DV1032" s="6"/>
      <c r="DW1032" s="12"/>
      <c r="DX1032" s="39"/>
      <c r="DY1032" s="6"/>
      <c r="DZ1032" s="16"/>
      <c r="EA1032" s="40"/>
      <c r="EB1032" s="37"/>
      <c r="EC1032" s="38"/>
      <c r="ED1032" s="6"/>
      <c r="EE1032" s="12"/>
      <c r="EF1032" s="39"/>
      <c r="EG1032" s="6"/>
      <c r="EH1032" s="16"/>
      <c r="EI1032" s="40"/>
      <c r="EJ1032" s="37"/>
      <c r="EK1032" s="38"/>
      <c r="EL1032" s="6"/>
      <c r="EM1032" s="12"/>
      <c r="EN1032" s="39"/>
      <c r="EO1032" s="6"/>
      <c r="EP1032" s="16"/>
      <c r="EQ1032" s="40"/>
      <c r="ER1032" s="37"/>
      <c r="ES1032" s="38"/>
      <c r="ET1032" s="6"/>
      <c r="EU1032" s="12"/>
      <c r="EV1032" s="39"/>
      <c r="EW1032" s="6"/>
      <c r="EX1032" s="16"/>
      <c r="EY1032" s="40"/>
      <c r="EZ1032" s="37"/>
      <c r="FA1032" s="38"/>
      <c r="FB1032" s="6"/>
      <c r="FC1032" s="12"/>
      <c r="FD1032" s="39"/>
      <c r="FE1032" s="6"/>
      <c r="FF1032" s="16"/>
      <c r="FG1032" s="40"/>
      <c r="FH1032" s="37"/>
      <c r="FI1032" s="38"/>
      <c r="FJ1032" s="6"/>
      <c r="FK1032" s="12"/>
      <c r="FL1032" s="39"/>
      <c r="FM1032" s="6"/>
      <c r="FN1032" s="16"/>
      <c r="FO1032" s="40"/>
      <c r="FP1032" s="37"/>
      <c r="FQ1032" s="38"/>
      <c r="FR1032" s="6"/>
      <c r="FS1032" s="12"/>
      <c r="FT1032" s="39"/>
      <c r="FU1032" s="6"/>
      <c r="FV1032" s="16"/>
      <c r="FW1032" s="40"/>
      <c r="FX1032" s="37"/>
      <c r="FY1032" s="38"/>
      <c r="FZ1032" s="6"/>
      <c r="GA1032" s="12"/>
      <c r="GB1032" s="39"/>
      <c r="GC1032" s="6"/>
      <c r="GD1032" s="16"/>
      <c r="GE1032" s="40"/>
      <c r="GF1032" s="37"/>
      <c r="GG1032" s="38"/>
      <c r="GH1032" s="6"/>
      <c r="GI1032" s="12"/>
      <c r="GJ1032" s="39"/>
      <c r="GK1032" s="6"/>
      <c r="GL1032" s="16"/>
      <c r="GM1032" s="40"/>
      <c r="GN1032" s="37"/>
      <c r="GO1032" s="38"/>
      <c r="GP1032" s="6"/>
      <c r="GQ1032" s="12"/>
      <c r="GR1032" s="39"/>
      <c r="GS1032" s="6"/>
      <c r="GT1032" s="16"/>
      <c r="GU1032" s="40"/>
      <c r="GV1032" s="37"/>
      <c r="GW1032" s="38"/>
      <c r="GX1032" s="6"/>
      <c r="GY1032" s="12"/>
      <c r="GZ1032" s="39"/>
      <c r="HA1032" s="6"/>
      <c r="HB1032" s="16"/>
      <c r="HC1032" s="40"/>
      <c r="HD1032" s="37"/>
      <c r="HE1032" s="38"/>
      <c r="HF1032" s="6"/>
      <c r="HG1032" s="12"/>
      <c r="HH1032" s="39"/>
      <c r="HI1032" s="6"/>
      <c r="HJ1032" s="16"/>
      <c r="HK1032" s="40"/>
      <c r="HL1032" s="37"/>
      <c r="HM1032" s="38"/>
      <c r="HN1032" s="6"/>
      <c r="HO1032" s="12"/>
      <c r="HP1032" s="39"/>
      <c r="HQ1032" s="6"/>
      <c r="HR1032" s="16"/>
      <c r="HS1032" s="40"/>
      <c r="HT1032" s="37"/>
      <c r="HU1032" s="38"/>
      <c r="HV1032" s="6"/>
      <c r="HW1032" s="12"/>
      <c r="HX1032" s="39"/>
      <c r="HY1032" s="6"/>
      <c r="HZ1032" s="16"/>
      <c r="IA1032" s="40"/>
      <c r="IB1032" s="37"/>
      <c r="IC1032" s="38"/>
      <c r="ID1032" s="6"/>
      <c r="IE1032" s="12"/>
      <c r="IF1032" s="39"/>
      <c r="IG1032" s="6"/>
      <c r="IH1032" s="16"/>
      <c r="II1032" s="40"/>
      <c r="IJ1032" s="37"/>
      <c r="IK1032" s="38"/>
      <c r="IL1032" s="6"/>
      <c r="IM1032" s="12"/>
      <c r="IN1032" s="39"/>
      <c r="IO1032" s="6"/>
      <c r="IP1032" s="16"/>
      <c r="IQ1032" s="40"/>
      <c r="IR1032" s="37"/>
      <c r="IS1032" s="38"/>
      <c r="IT1032" s="6"/>
      <c r="IU1032" s="12"/>
      <c r="IV1032" s="39"/>
    </row>
    <row r="1033" spans="1:256" ht="60" customHeight="1">
      <c r="A1033" s="91">
        <v>7</v>
      </c>
      <c r="B1033" s="67" t="s">
        <v>2527</v>
      </c>
      <c r="C1033" s="87">
        <v>74560</v>
      </c>
      <c r="D1033" s="88">
        <v>72400.88</v>
      </c>
      <c r="E1033" s="147">
        <v>41537</v>
      </c>
      <c r="F1033" s="316"/>
      <c r="G1033" s="80" t="s">
        <v>2075</v>
      </c>
      <c r="H1033" s="73" t="s">
        <v>2078</v>
      </c>
      <c r="L1033" s="37"/>
      <c r="M1033" s="38"/>
      <c r="N1033" s="6"/>
      <c r="O1033" s="12"/>
      <c r="P1033" s="39"/>
      <c r="Q1033" s="6"/>
      <c r="R1033" s="16"/>
      <c r="S1033" s="40"/>
      <c r="T1033" s="37"/>
      <c r="U1033" s="38"/>
      <c r="V1033" s="6"/>
      <c r="W1033" s="12"/>
      <c r="X1033" s="39"/>
      <c r="Y1033" s="6"/>
      <c r="Z1033" s="16"/>
      <c r="AA1033" s="40"/>
      <c r="AB1033" s="37"/>
      <c r="AC1033" s="38"/>
      <c r="AD1033" s="6"/>
      <c r="AE1033" s="12"/>
      <c r="AF1033" s="39"/>
      <c r="AG1033" s="6"/>
      <c r="AH1033" s="16"/>
      <c r="AI1033" s="40"/>
      <c r="AJ1033" s="37"/>
      <c r="AK1033" s="38"/>
      <c r="AL1033" s="6"/>
      <c r="AM1033" s="12"/>
      <c r="AN1033" s="39"/>
      <c r="AO1033" s="6"/>
      <c r="AP1033" s="16"/>
      <c r="AQ1033" s="40"/>
      <c r="AR1033" s="37"/>
      <c r="AS1033" s="38"/>
      <c r="AT1033" s="6"/>
      <c r="AU1033" s="12"/>
      <c r="AV1033" s="39"/>
      <c r="AW1033" s="6"/>
      <c r="AX1033" s="16"/>
      <c r="AY1033" s="40"/>
      <c r="AZ1033" s="37"/>
      <c r="BA1033" s="38"/>
      <c r="BB1033" s="6"/>
      <c r="BC1033" s="12"/>
      <c r="BD1033" s="39"/>
      <c r="BE1033" s="6"/>
      <c r="BF1033" s="16"/>
      <c r="BG1033" s="40"/>
      <c r="BH1033" s="37"/>
      <c r="BI1033" s="38"/>
      <c r="BJ1033" s="6"/>
      <c r="BK1033" s="12"/>
      <c r="BL1033" s="39"/>
      <c r="BM1033" s="6"/>
      <c r="BN1033" s="16"/>
      <c r="BO1033" s="40"/>
      <c r="BP1033" s="37"/>
      <c r="BQ1033" s="38"/>
      <c r="BR1033" s="6"/>
      <c r="BS1033" s="12"/>
      <c r="BT1033" s="39"/>
      <c r="BU1033" s="6"/>
      <c r="BV1033" s="16"/>
      <c r="BW1033" s="40"/>
      <c r="BX1033" s="37"/>
      <c r="BY1033" s="38"/>
      <c r="BZ1033" s="6"/>
      <c r="CA1033" s="12"/>
      <c r="CB1033" s="39"/>
      <c r="CC1033" s="6"/>
      <c r="CD1033" s="16"/>
      <c r="CE1033" s="40"/>
      <c r="CF1033" s="37"/>
      <c r="CG1033" s="38"/>
      <c r="CH1033" s="6"/>
      <c r="CI1033" s="12"/>
      <c r="CJ1033" s="39"/>
      <c r="CK1033" s="6"/>
      <c r="CL1033" s="16"/>
      <c r="CM1033" s="40"/>
      <c r="CN1033" s="37"/>
      <c r="CO1033" s="38"/>
      <c r="CP1033" s="6"/>
      <c r="CQ1033" s="12"/>
      <c r="CR1033" s="39"/>
      <c r="CS1033" s="6"/>
      <c r="CT1033" s="16"/>
      <c r="CU1033" s="40"/>
      <c r="CV1033" s="37"/>
      <c r="CW1033" s="38"/>
      <c r="CX1033" s="6"/>
      <c r="CY1033" s="12"/>
      <c r="CZ1033" s="39"/>
      <c r="DA1033" s="6"/>
      <c r="DB1033" s="16"/>
      <c r="DC1033" s="40"/>
      <c r="DD1033" s="37"/>
      <c r="DE1033" s="38"/>
      <c r="DF1033" s="6"/>
      <c r="DG1033" s="12"/>
      <c r="DH1033" s="39"/>
      <c r="DI1033" s="6"/>
      <c r="DJ1033" s="16"/>
      <c r="DK1033" s="40"/>
      <c r="DL1033" s="37"/>
      <c r="DM1033" s="38"/>
      <c r="DN1033" s="6"/>
      <c r="DO1033" s="12"/>
      <c r="DP1033" s="39"/>
      <c r="DQ1033" s="6"/>
      <c r="DR1033" s="16"/>
      <c r="DS1033" s="40"/>
      <c r="DT1033" s="37"/>
      <c r="DU1033" s="38"/>
      <c r="DV1033" s="6"/>
      <c r="DW1033" s="12"/>
      <c r="DX1033" s="39"/>
      <c r="DY1033" s="6"/>
      <c r="DZ1033" s="16"/>
      <c r="EA1033" s="40"/>
      <c r="EB1033" s="37"/>
      <c r="EC1033" s="38"/>
      <c r="ED1033" s="6"/>
      <c r="EE1033" s="12"/>
      <c r="EF1033" s="39"/>
      <c r="EG1033" s="6"/>
      <c r="EH1033" s="16"/>
      <c r="EI1033" s="40"/>
      <c r="EJ1033" s="37"/>
      <c r="EK1033" s="38"/>
      <c r="EL1033" s="6"/>
      <c r="EM1033" s="12"/>
      <c r="EN1033" s="39"/>
      <c r="EO1033" s="6"/>
      <c r="EP1033" s="16"/>
      <c r="EQ1033" s="40"/>
      <c r="ER1033" s="37"/>
      <c r="ES1033" s="38"/>
      <c r="ET1033" s="6"/>
      <c r="EU1033" s="12"/>
      <c r="EV1033" s="39"/>
      <c r="EW1033" s="6"/>
      <c r="EX1033" s="16"/>
      <c r="EY1033" s="40"/>
      <c r="EZ1033" s="37"/>
      <c r="FA1033" s="38"/>
      <c r="FB1033" s="6"/>
      <c r="FC1033" s="12"/>
      <c r="FD1033" s="39"/>
      <c r="FE1033" s="6"/>
      <c r="FF1033" s="16"/>
      <c r="FG1033" s="40"/>
      <c r="FH1033" s="37"/>
      <c r="FI1033" s="38"/>
      <c r="FJ1033" s="6"/>
      <c r="FK1033" s="12"/>
      <c r="FL1033" s="39"/>
      <c r="FM1033" s="6"/>
      <c r="FN1033" s="16"/>
      <c r="FO1033" s="40"/>
      <c r="FP1033" s="37"/>
      <c r="FQ1033" s="38"/>
      <c r="FR1033" s="6"/>
      <c r="FS1033" s="12"/>
      <c r="FT1033" s="39"/>
      <c r="FU1033" s="6"/>
      <c r="FV1033" s="16"/>
      <c r="FW1033" s="40"/>
      <c r="FX1033" s="37"/>
      <c r="FY1033" s="38"/>
      <c r="FZ1033" s="6"/>
      <c r="GA1033" s="12"/>
      <c r="GB1033" s="39"/>
      <c r="GC1033" s="6"/>
      <c r="GD1033" s="16"/>
      <c r="GE1033" s="40"/>
      <c r="GF1033" s="37"/>
      <c r="GG1033" s="38"/>
      <c r="GH1033" s="6"/>
      <c r="GI1033" s="12"/>
      <c r="GJ1033" s="39"/>
      <c r="GK1033" s="6"/>
      <c r="GL1033" s="16"/>
      <c r="GM1033" s="40"/>
      <c r="GN1033" s="37"/>
      <c r="GO1033" s="38"/>
      <c r="GP1033" s="6"/>
      <c r="GQ1033" s="12"/>
      <c r="GR1033" s="39"/>
      <c r="GS1033" s="6"/>
      <c r="GT1033" s="16"/>
      <c r="GU1033" s="40"/>
      <c r="GV1033" s="37"/>
      <c r="GW1033" s="38"/>
      <c r="GX1033" s="6"/>
      <c r="GY1033" s="12"/>
      <c r="GZ1033" s="39"/>
      <c r="HA1033" s="6"/>
      <c r="HB1033" s="16"/>
      <c r="HC1033" s="40"/>
      <c r="HD1033" s="37"/>
      <c r="HE1033" s="38"/>
      <c r="HF1033" s="6"/>
      <c r="HG1033" s="12"/>
      <c r="HH1033" s="39"/>
      <c r="HI1033" s="6"/>
      <c r="HJ1033" s="16"/>
      <c r="HK1033" s="40"/>
      <c r="HL1033" s="37"/>
      <c r="HM1033" s="38"/>
      <c r="HN1033" s="6"/>
      <c r="HO1033" s="12"/>
      <c r="HP1033" s="39"/>
      <c r="HQ1033" s="6"/>
      <c r="HR1033" s="16"/>
      <c r="HS1033" s="40"/>
      <c r="HT1033" s="37"/>
      <c r="HU1033" s="38"/>
      <c r="HV1033" s="6"/>
      <c r="HW1033" s="12"/>
      <c r="HX1033" s="39"/>
      <c r="HY1033" s="6"/>
      <c r="HZ1033" s="16"/>
      <c r="IA1033" s="40"/>
      <c r="IB1033" s="37"/>
      <c r="IC1033" s="38"/>
      <c r="ID1033" s="6"/>
      <c r="IE1033" s="12"/>
      <c r="IF1033" s="39"/>
      <c r="IG1033" s="6"/>
      <c r="IH1033" s="16"/>
      <c r="II1033" s="40"/>
      <c r="IJ1033" s="37"/>
      <c r="IK1033" s="38"/>
      <c r="IL1033" s="6"/>
      <c r="IM1033" s="12"/>
      <c r="IN1033" s="39"/>
      <c r="IO1033" s="6"/>
      <c r="IP1033" s="16"/>
      <c r="IQ1033" s="40"/>
      <c r="IR1033" s="37"/>
      <c r="IS1033" s="38"/>
      <c r="IT1033" s="6"/>
      <c r="IU1033" s="12"/>
      <c r="IV1033" s="39"/>
    </row>
    <row r="1034" spans="1:256" ht="60" customHeight="1">
      <c r="A1034" s="91">
        <v>8</v>
      </c>
      <c r="B1034" s="67" t="s">
        <v>2528</v>
      </c>
      <c r="C1034" s="87">
        <v>74560</v>
      </c>
      <c r="D1034" s="88">
        <v>72400.88</v>
      </c>
      <c r="E1034" s="147">
        <v>41537</v>
      </c>
      <c r="F1034" s="316"/>
      <c r="G1034" s="80" t="s">
        <v>2075</v>
      </c>
      <c r="H1034" s="73" t="s">
        <v>2078</v>
      </c>
      <c r="L1034" s="37"/>
      <c r="M1034" s="38"/>
      <c r="N1034" s="6"/>
      <c r="O1034" s="12"/>
      <c r="P1034" s="39"/>
      <c r="Q1034" s="6"/>
      <c r="R1034" s="16"/>
      <c r="S1034" s="40"/>
      <c r="T1034" s="37"/>
      <c r="U1034" s="38"/>
      <c r="V1034" s="6"/>
      <c r="W1034" s="12"/>
      <c r="X1034" s="39"/>
      <c r="Y1034" s="6"/>
      <c r="Z1034" s="16"/>
      <c r="AA1034" s="40"/>
      <c r="AB1034" s="37"/>
      <c r="AC1034" s="38"/>
      <c r="AD1034" s="6"/>
      <c r="AE1034" s="12"/>
      <c r="AF1034" s="39"/>
      <c r="AG1034" s="6"/>
      <c r="AH1034" s="16"/>
      <c r="AI1034" s="40"/>
      <c r="AJ1034" s="37"/>
      <c r="AK1034" s="38"/>
      <c r="AL1034" s="6"/>
      <c r="AM1034" s="12"/>
      <c r="AN1034" s="39"/>
      <c r="AO1034" s="6"/>
      <c r="AP1034" s="16"/>
      <c r="AQ1034" s="40"/>
      <c r="AR1034" s="37"/>
      <c r="AS1034" s="38"/>
      <c r="AT1034" s="6"/>
      <c r="AU1034" s="12"/>
      <c r="AV1034" s="39"/>
      <c r="AW1034" s="6"/>
      <c r="AX1034" s="16"/>
      <c r="AY1034" s="40"/>
      <c r="AZ1034" s="37"/>
      <c r="BA1034" s="38"/>
      <c r="BB1034" s="6"/>
      <c r="BC1034" s="12"/>
      <c r="BD1034" s="39"/>
      <c r="BE1034" s="6"/>
      <c r="BF1034" s="16"/>
      <c r="BG1034" s="40"/>
      <c r="BH1034" s="37"/>
      <c r="BI1034" s="38"/>
      <c r="BJ1034" s="6"/>
      <c r="BK1034" s="12"/>
      <c r="BL1034" s="39"/>
      <c r="BM1034" s="6"/>
      <c r="BN1034" s="16"/>
      <c r="BO1034" s="40"/>
      <c r="BP1034" s="37"/>
      <c r="BQ1034" s="38"/>
      <c r="BR1034" s="6"/>
      <c r="BS1034" s="12"/>
      <c r="BT1034" s="39"/>
      <c r="BU1034" s="6"/>
      <c r="BV1034" s="16"/>
      <c r="BW1034" s="40"/>
      <c r="BX1034" s="37"/>
      <c r="BY1034" s="38"/>
      <c r="BZ1034" s="6"/>
      <c r="CA1034" s="12"/>
      <c r="CB1034" s="39"/>
      <c r="CC1034" s="6"/>
      <c r="CD1034" s="16"/>
      <c r="CE1034" s="40"/>
      <c r="CF1034" s="37"/>
      <c r="CG1034" s="38"/>
      <c r="CH1034" s="6"/>
      <c r="CI1034" s="12"/>
      <c r="CJ1034" s="39"/>
      <c r="CK1034" s="6"/>
      <c r="CL1034" s="16"/>
      <c r="CM1034" s="40"/>
      <c r="CN1034" s="37"/>
      <c r="CO1034" s="38"/>
      <c r="CP1034" s="6"/>
      <c r="CQ1034" s="12"/>
      <c r="CR1034" s="39"/>
      <c r="CS1034" s="6"/>
      <c r="CT1034" s="16"/>
      <c r="CU1034" s="40"/>
      <c r="CV1034" s="37"/>
      <c r="CW1034" s="38"/>
      <c r="CX1034" s="6"/>
      <c r="CY1034" s="12"/>
      <c r="CZ1034" s="39"/>
      <c r="DA1034" s="6"/>
      <c r="DB1034" s="16"/>
      <c r="DC1034" s="40"/>
      <c r="DD1034" s="37"/>
      <c r="DE1034" s="38"/>
      <c r="DF1034" s="6"/>
      <c r="DG1034" s="12"/>
      <c r="DH1034" s="39"/>
      <c r="DI1034" s="6"/>
      <c r="DJ1034" s="16"/>
      <c r="DK1034" s="40"/>
      <c r="DL1034" s="37"/>
      <c r="DM1034" s="38"/>
      <c r="DN1034" s="6"/>
      <c r="DO1034" s="12"/>
      <c r="DP1034" s="39"/>
      <c r="DQ1034" s="6"/>
      <c r="DR1034" s="16"/>
      <c r="DS1034" s="40"/>
      <c r="DT1034" s="37"/>
      <c r="DU1034" s="38"/>
      <c r="DV1034" s="6"/>
      <c r="DW1034" s="12"/>
      <c r="DX1034" s="39"/>
      <c r="DY1034" s="6"/>
      <c r="DZ1034" s="16"/>
      <c r="EA1034" s="40"/>
      <c r="EB1034" s="37"/>
      <c r="EC1034" s="38"/>
      <c r="ED1034" s="6"/>
      <c r="EE1034" s="12"/>
      <c r="EF1034" s="39"/>
      <c r="EG1034" s="6"/>
      <c r="EH1034" s="16"/>
      <c r="EI1034" s="40"/>
      <c r="EJ1034" s="37"/>
      <c r="EK1034" s="38"/>
      <c r="EL1034" s="6"/>
      <c r="EM1034" s="12"/>
      <c r="EN1034" s="39"/>
      <c r="EO1034" s="6"/>
      <c r="EP1034" s="16"/>
      <c r="EQ1034" s="40"/>
      <c r="ER1034" s="37"/>
      <c r="ES1034" s="38"/>
      <c r="ET1034" s="6"/>
      <c r="EU1034" s="12"/>
      <c r="EV1034" s="39"/>
      <c r="EW1034" s="6"/>
      <c r="EX1034" s="16"/>
      <c r="EY1034" s="40"/>
      <c r="EZ1034" s="37"/>
      <c r="FA1034" s="38"/>
      <c r="FB1034" s="6"/>
      <c r="FC1034" s="12"/>
      <c r="FD1034" s="39"/>
      <c r="FE1034" s="6"/>
      <c r="FF1034" s="16"/>
      <c r="FG1034" s="40"/>
      <c r="FH1034" s="37"/>
      <c r="FI1034" s="38"/>
      <c r="FJ1034" s="6"/>
      <c r="FK1034" s="12"/>
      <c r="FL1034" s="39"/>
      <c r="FM1034" s="6"/>
      <c r="FN1034" s="16"/>
      <c r="FO1034" s="40"/>
      <c r="FP1034" s="37"/>
      <c r="FQ1034" s="38"/>
      <c r="FR1034" s="6"/>
      <c r="FS1034" s="12"/>
      <c r="FT1034" s="39"/>
      <c r="FU1034" s="6"/>
      <c r="FV1034" s="16"/>
      <c r="FW1034" s="40"/>
      <c r="FX1034" s="37"/>
      <c r="FY1034" s="38"/>
      <c r="FZ1034" s="6"/>
      <c r="GA1034" s="12"/>
      <c r="GB1034" s="39"/>
      <c r="GC1034" s="6"/>
      <c r="GD1034" s="16"/>
      <c r="GE1034" s="40"/>
      <c r="GF1034" s="37"/>
      <c r="GG1034" s="38"/>
      <c r="GH1034" s="6"/>
      <c r="GI1034" s="12"/>
      <c r="GJ1034" s="39"/>
      <c r="GK1034" s="6"/>
      <c r="GL1034" s="16"/>
      <c r="GM1034" s="40"/>
      <c r="GN1034" s="37"/>
      <c r="GO1034" s="38"/>
      <c r="GP1034" s="6"/>
      <c r="GQ1034" s="12"/>
      <c r="GR1034" s="39"/>
      <c r="GS1034" s="6"/>
      <c r="GT1034" s="16"/>
      <c r="GU1034" s="40"/>
      <c r="GV1034" s="37"/>
      <c r="GW1034" s="38"/>
      <c r="GX1034" s="6"/>
      <c r="GY1034" s="12"/>
      <c r="GZ1034" s="39"/>
      <c r="HA1034" s="6"/>
      <c r="HB1034" s="16"/>
      <c r="HC1034" s="40"/>
      <c r="HD1034" s="37"/>
      <c r="HE1034" s="38"/>
      <c r="HF1034" s="6"/>
      <c r="HG1034" s="12"/>
      <c r="HH1034" s="39"/>
      <c r="HI1034" s="6"/>
      <c r="HJ1034" s="16"/>
      <c r="HK1034" s="40"/>
      <c r="HL1034" s="37"/>
      <c r="HM1034" s="38"/>
      <c r="HN1034" s="6"/>
      <c r="HO1034" s="12"/>
      <c r="HP1034" s="39"/>
      <c r="HQ1034" s="6"/>
      <c r="HR1034" s="16"/>
      <c r="HS1034" s="40"/>
      <c r="HT1034" s="37"/>
      <c r="HU1034" s="38"/>
      <c r="HV1034" s="6"/>
      <c r="HW1034" s="12"/>
      <c r="HX1034" s="39"/>
      <c r="HY1034" s="6"/>
      <c r="HZ1034" s="16"/>
      <c r="IA1034" s="40"/>
      <c r="IB1034" s="37"/>
      <c r="IC1034" s="38"/>
      <c r="ID1034" s="6"/>
      <c r="IE1034" s="12"/>
      <c r="IF1034" s="39"/>
      <c r="IG1034" s="6"/>
      <c r="IH1034" s="16"/>
      <c r="II1034" s="40"/>
      <c r="IJ1034" s="37"/>
      <c r="IK1034" s="38"/>
      <c r="IL1034" s="6"/>
      <c r="IM1034" s="12"/>
      <c r="IN1034" s="39"/>
      <c r="IO1034" s="6"/>
      <c r="IP1034" s="16"/>
      <c r="IQ1034" s="40"/>
      <c r="IR1034" s="37"/>
      <c r="IS1034" s="38"/>
      <c r="IT1034" s="6"/>
      <c r="IU1034" s="12"/>
      <c r="IV1034" s="39"/>
    </row>
    <row r="1035" spans="1:256" ht="60" customHeight="1">
      <c r="A1035" s="91">
        <v>9</v>
      </c>
      <c r="B1035" s="67" t="s">
        <v>2529</v>
      </c>
      <c r="C1035" s="87">
        <v>6507.54</v>
      </c>
      <c r="D1035" s="88">
        <v>6507.54</v>
      </c>
      <c r="E1035" s="147">
        <v>41537</v>
      </c>
      <c r="F1035" s="316"/>
      <c r="G1035" s="80" t="s">
        <v>2075</v>
      </c>
      <c r="H1035" s="73" t="s">
        <v>2078</v>
      </c>
      <c r="L1035" s="37"/>
      <c r="M1035" s="38"/>
      <c r="N1035" s="6"/>
      <c r="O1035" s="12"/>
      <c r="P1035" s="39"/>
      <c r="Q1035" s="6"/>
      <c r="R1035" s="16"/>
      <c r="S1035" s="40"/>
      <c r="T1035" s="37"/>
      <c r="U1035" s="38"/>
      <c r="V1035" s="6"/>
      <c r="W1035" s="12"/>
      <c r="X1035" s="39"/>
      <c r="Y1035" s="6"/>
      <c r="Z1035" s="16"/>
      <c r="AA1035" s="40"/>
      <c r="AB1035" s="37"/>
      <c r="AC1035" s="38"/>
      <c r="AD1035" s="6"/>
      <c r="AE1035" s="12"/>
      <c r="AF1035" s="39"/>
      <c r="AG1035" s="6"/>
      <c r="AH1035" s="16"/>
      <c r="AI1035" s="40"/>
      <c r="AJ1035" s="37"/>
      <c r="AK1035" s="38"/>
      <c r="AL1035" s="6"/>
      <c r="AM1035" s="12"/>
      <c r="AN1035" s="39"/>
      <c r="AO1035" s="6"/>
      <c r="AP1035" s="16"/>
      <c r="AQ1035" s="40"/>
      <c r="AR1035" s="37"/>
      <c r="AS1035" s="38"/>
      <c r="AT1035" s="6"/>
      <c r="AU1035" s="12"/>
      <c r="AV1035" s="39"/>
      <c r="AW1035" s="6"/>
      <c r="AX1035" s="16"/>
      <c r="AY1035" s="40"/>
      <c r="AZ1035" s="37"/>
      <c r="BA1035" s="38"/>
      <c r="BB1035" s="6"/>
      <c r="BC1035" s="12"/>
      <c r="BD1035" s="39"/>
      <c r="BE1035" s="6"/>
      <c r="BF1035" s="16"/>
      <c r="BG1035" s="40"/>
      <c r="BH1035" s="37"/>
      <c r="BI1035" s="38"/>
      <c r="BJ1035" s="6"/>
      <c r="BK1035" s="12"/>
      <c r="BL1035" s="39"/>
      <c r="BM1035" s="6"/>
      <c r="BN1035" s="16"/>
      <c r="BO1035" s="40"/>
      <c r="BP1035" s="37"/>
      <c r="BQ1035" s="38"/>
      <c r="BR1035" s="6"/>
      <c r="BS1035" s="12"/>
      <c r="BT1035" s="39"/>
      <c r="BU1035" s="6"/>
      <c r="BV1035" s="16"/>
      <c r="BW1035" s="40"/>
      <c r="BX1035" s="37"/>
      <c r="BY1035" s="38"/>
      <c r="BZ1035" s="6"/>
      <c r="CA1035" s="12"/>
      <c r="CB1035" s="39"/>
      <c r="CC1035" s="6"/>
      <c r="CD1035" s="16"/>
      <c r="CE1035" s="40"/>
      <c r="CF1035" s="37"/>
      <c r="CG1035" s="38"/>
      <c r="CH1035" s="6"/>
      <c r="CI1035" s="12"/>
      <c r="CJ1035" s="39"/>
      <c r="CK1035" s="6"/>
      <c r="CL1035" s="16"/>
      <c r="CM1035" s="40"/>
      <c r="CN1035" s="37"/>
      <c r="CO1035" s="38"/>
      <c r="CP1035" s="6"/>
      <c r="CQ1035" s="12"/>
      <c r="CR1035" s="39"/>
      <c r="CS1035" s="6"/>
      <c r="CT1035" s="16"/>
      <c r="CU1035" s="40"/>
      <c r="CV1035" s="37"/>
      <c r="CW1035" s="38"/>
      <c r="CX1035" s="6"/>
      <c r="CY1035" s="12"/>
      <c r="CZ1035" s="39"/>
      <c r="DA1035" s="6"/>
      <c r="DB1035" s="16"/>
      <c r="DC1035" s="40"/>
      <c r="DD1035" s="37"/>
      <c r="DE1035" s="38"/>
      <c r="DF1035" s="6"/>
      <c r="DG1035" s="12"/>
      <c r="DH1035" s="39"/>
      <c r="DI1035" s="6"/>
      <c r="DJ1035" s="16"/>
      <c r="DK1035" s="40"/>
      <c r="DL1035" s="37"/>
      <c r="DM1035" s="38"/>
      <c r="DN1035" s="6"/>
      <c r="DO1035" s="12"/>
      <c r="DP1035" s="39"/>
      <c r="DQ1035" s="6"/>
      <c r="DR1035" s="16"/>
      <c r="DS1035" s="40"/>
      <c r="DT1035" s="37"/>
      <c r="DU1035" s="38"/>
      <c r="DV1035" s="6"/>
      <c r="DW1035" s="12"/>
      <c r="DX1035" s="39"/>
      <c r="DY1035" s="6"/>
      <c r="DZ1035" s="16"/>
      <c r="EA1035" s="40"/>
      <c r="EB1035" s="37"/>
      <c r="EC1035" s="38"/>
      <c r="ED1035" s="6"/>
      <c r="EE1035" s="12"/>
      <c r="EF1035" s="39"/>
      <c r="EG1035" s="6"/>
      <c r="EH1035" s="16"/>
      <c r="EI1035" s="40"/>
      <c r="EJ1035" s="37"/>
      <c r="EK1035" s="38"/>
      <c r="EL1035" s="6"/>
      <c r="EM1035" s="12"/>
      <c r="EN1035" s="39"/>
      <c r="EO1035" s="6"/>
      <c r="EP1035" s="16"/>
      <c r="EQ1035" s="40"/>
      <c r="ER1035" s="37"/>
      <c r="ES1035" s="38"/>
      <c r="ET1035" s="6"/>
      <c r="EU1035" s="12"/>
      <c r="EV1035" s="39"/>
      <c r="EW1035" s="6"/>
      <c r="EX1035" s="16"/>
      <c r="EY1035" s="40"/>
      <c r="EZ1035" s="37"/>
      <c r="FA1035" s="38"/>
      <c r="FB1035" s="6"/>
      <c r="FC1035" s="12"/>
      <c r="FD1035" s="39"/>
      <c r="FE1035" s="6"/>
      <c r="FF1035" s="16"/>
      <c r="FG1035" s="40"/>
      <c r="FH1035" s="37"/>
      <c r="FI1035" s="38"/>
      <c r="FJ1035" s="6"/>
      <c r="FK1035" s="12"/>
      <c r="FL1035" s="39"/>
      <c r="FM1035" s="6"/>
      <c r="FN1035" s="16"/>
      <c r="FO1035" s="40"/>
      <c r="FP1035" s="37"/>
      <c r="FQ1035" s="38"/>
      <c r="FR1035" s="6"/>
      <c r="FS1035" s="12"/>
      <c r="FT1035" s="39"/>
      <c r="FU1035" s="6"/>
      <c r="FV1035" s="16"/>
      <c r="FW1035" s="40"/>
      <c r="FX1035" s="37"/>
      <c r="FY1035" s="38"/>
      <c r="FZ1035" s="6"/>
      <c r="GA1035" s="12"/>
      <c r="GB1035" s="39"/>
      <c r="GC1035" s="6"/>
      <c r="GD1035" s="16"/>
      <c r="GE1035" s="40"/>
      <c r="GF1035" s="37"/>
      <c r="GG1035" s="38"/>
      <c r="GH1035" s="6"/>
      <c r="GI1035" s="12"/>
      <c r="GJ1035" s="39"/>
      <c r="GK1035" s="6"/>
      <c r="GL1035" s="16"/>
      <c r="GM1035" s="40"/>
      <c r="GN1035" s="37"/>
      <c r="GO1035" s="38"/>
      <c r="GP1035" s="6"/>
      <c r="GQ1035" s="12"/>
      <c r="GR1035" s="39"/>
      <c r="GS1035" s="6"/>
      <c r="GT1035" s="16"/>
      <c r="GU1035" s="40"/>
      <c r="GV1035" s="37"/>
      <c r="GW1035" s="38"/>
      <c r="GX1035" s="6"/>
      <c r="GY1035" s="12"/>
      <c r="GZ1035" s="39"/>
      <c r="HA1035" s="6"/>
      <c r="HB1035" s="16"/>
      <c r="HC1035" s="40"/>
      <c r="HD1035" s="37"/>
      <c r="HE1035" s="38"/>
      <c r="HF1035" s="6"/>
      <c r="HG1035" s="12"/>
      <c r="HH1035" s="39"/>
      <c r="HI1035" s="6"/>
      <c r="HJ1035" s="16"/>
      <c r="HK1035" s="40"/>
      <c r="HL1035" s="37"/>
      <c r="HM1035" s="38"/>
      <c r="HN1035" s="6"/>
      <c r="HO1035" s="12"/>
      <c r="HP1035" s="39"/>
      <c r="HQ1035" s="6"/>
      <c r="HR1035" s="16"/>
      <c r="HS1035" s="40"/>
      <c r="HT1035" s="37"/>
      <c r="HU1035" s="38"/>
      <c r="HV1035" s="6"/>
      <c r="HW1035" s="12"/>
      <c r="HX1035" s="39"/>
      <c r="HY1035" s="6"/>
      <c r="HZ1035" s="16"/>
      <c r="IA1035" s="40"/>
      <c r="IB1035" s="37"/>
      <c r="IC1035" s="38"/>
      <c r="ID1035" s="6"/>
      <c r="IE1035" s="12"/>
      <c r="IF1035" s="39"/>
      <c r="IG1035" s="6"/>
      <c r="IH1035" s="16"/>
      <c r="II1035" s="40"/>
      <c r="IJ1035" s="37"/>
      <c r="IK1035" s="38"/>
      <c r="IL1035" s="6"/>
      <c r="IM1035" s="12"/>
      <c r="IN1035" s="39"/>
      <c r="IO1035" s="6"/>
      <c r="IP1035" s="16"/>
      <c r="IQ1035" s="40"/>
      <c r="IR1035" s="37"/>
      <c r="IS1035" s="38"/>
      <c r="IT1035" s="6"/>
      <c r="IU1035" s="12"/>
      <c r="IV1035" s="39"/>
    </row>
    <row r="1036" spans="1:256" ht="60" customHeight="1">
      <c r="A1036" s="91">
        <v>10</v>
      </c>
      <c r="B1036" s="67" t="s">
        <v>2530</v>
      </c>
      <c r="C1036" s="87">
        <v>20601.03</v>
      </c>
      <c r="D1036" s="88">
        <v>11371.11</v>
      </c>
      <c r="E1036" s="147">
        <v>41537</v>
      </c>
      <c r="F1036" s="316"/>
      <c r="G1036" s="80" t="s">
        <v>2075</v>
      </c>
      <c r="H1036" s="73" t="s">
        <v>2078</v>
      </c>
      <c r="L1036" s="37"/>
      <c r="M1036" s="38"/>
      <c r="N1036" s="6"/>
      <c r="O1036" s="12"/>
      <c r="P1036" s="39"/>
      <c r="Q1036" s="6"/>
      <c r="R1036" s="16"/>
      <c r="S1036" s="40"/>
      <c r="T1036" s="37"/>
      <c r="U1036" s="38"/>
      <c r="V1036" s="6"/>
      <c r="W1036" s="12"/>
      <c r="X1036" s="39"/>
      <c r="Y1036" s="6"/>
      <c r="Z1036" s="16"/>
      <c r="AA1036" s="40"/>
      <c r="AB1036" s="37"/>
      <c r="AC1036" s="38"/>
      <c r="AD1036" s="6"/>
      <c r="AE1036" s="12"/>
      <c r="AF1036" s="39"/>
      <c r="AG1036" s="6"/>
      <c r="AH1036" s="16"/>
      <c r="AI1036" s="40"/>
      <c r="AJ1036" s="37"/>
      <c r="AK1036" s="38"/>
      <c r="AL1036" s="6"/>
      <c r="AM1036" s="12"/>
      <c r="AN1036" s="39"/>
      <c r="AO1036" s="6"/>
      <c r="AP1036" s="16"/>
      <c r="AQ1036" s="40"/>
      <c r="AR1036" s="37"/>
      <c r="AS1036" s="38"/>
      <c r="AT1036" s="6"/>
      <c r="AU1036" s="12"/>
      <c r="AV1036" s="39"/>
      <c r="AW1036" s="6"/>
      <c r="AX1036" s="16"/>
      <c r="AY1036" s="40"/>
      <c r="AZ1036" s="37"/>
      <c r="BA1036" s="38"/>
      <c r="BB1036" s="6"/>
      <c r="BC1036" s="12"/>
      <c r="BD1036" s="39"/>
      <c r="BE1036" s="6"/>
      <c r="BF1036" s="16"/>
      <c r="BG1036" s="40"/>
      <c r="BH1036" s="37"/>
      <c r="BI1036" s="38"/>
      <c r="BJ1036" s="6"/>
      <c r="BK1036" s="12"/>
      <c r="BL1036" s="39"/>
      <c r="BM1036" s="6"/>
      <c r="BN1036" s="16"/>
      <c r="BO1036" s="40"/>
      <c r="BP1036" s="37"/>
      <c r="BQ1036" s="38"/>
      <c r="BR1036" s="6"/>
      <c r="BS1036" s="12"/>
      <c r="BT1036" s="39"/>
      <c r="BU1036" s="6"/>
      <c r="BV1036" s="16"/>
      <c r="BW1036" s="40"/>
      <c r="BX1036" s="37"/>
      <c r="BY1036" s="38"/>
      <c r="BZ1036" s="6"/>
      <c r="CA1036" s="12"/>
      <c r="CB1036" s="39"/>
      <c r="CC1036" s="6"/>
      <c r="CD1036" s="16"/>
      <c r="CE1036" s="40"/>
      <c r="CF1036" s="37"/>
      <c r="CG1036" s="38"/>
      <c r="CH1036" s="6"/>
      <c r="CI1036" s="12"/>
      <c r="CJ1036" s="39"/>
      <c r="CK1036" s="6"/>
      <c r="CL1036" s="16"/>
      <c r="CM1036" s="40"/>
      <c r="CN1036" s="37"/>
      <c r="CO1036" s="38"/>
      <c r="CP1036" s="6"/>
      <c r="CQ1036" s="12"/>
      <c r="CR1036" s="39"/>
      <c r="CS1036" s="6"/>
      <c r="CT1036" s="16"/>
      <c r="CU1036" s="40"/>
      <c r="CV1036" s="37"/>
      <c r="CW1036" s="38"/>
      <c r="CX1036" s="6"/>
      <c r="CY1036" s="12"/>
      <c r="CZ1036" s="39"/>
      <c r="DA1036" s="6"/>
      <c r="DB1036" s="16"/>
      <c r="DC1036" s="40"/>
      <c r="DD1036" s="37"/>
      <c r="DE1036" s="38"/>
      <c r="DF1036" s="6"/>
      <c r="DG1036" s="12"/>
      <c r="DH1036" s="39"/>
      <c r="DI1036" s="6"/>
      <c r="DJ1036" s="16"/>
      <c r="DK1036" s="40"/>
      <c r="DL1036" s="37"/>
      <c r="DM1036" s="38"/>
      <c r="DN1036" s="6"/>
      <c r="DO1036" s="12"/>
      <c r="DP1036" s="39"/>
      <c r="DQ1036" s="6"/>
      <c r="DR1036" s="16"/>
      <c r="DS1036" s="40"/>
      <c r="DT1036" s="37"/>
      <c r="DU1036" s="38"/>
      <c r="DV1036" s="6"/>
      <c r="DW1036" s="12"/>
      <c r="DX1036" s="39"/>
      <c r="DY1036" s="6"/>
      <c r="DZ1036" s="16"/>
      <c r="EA1036" s="40"/>
      <c r="EB1036" s="37"/>
      <c r="EC1036" s="38"/>
      <c r="ED1036" s="6"/>
      <c r="EE1036" s="12"/>
      <c r="EF1036" s="39"/>
      <c r="EG1036" s="6"/>
      <c r="EH1036" s="16"/>
      <c r="EI1036" s="40"/>
      <c r="EJ1036" s="37"/>
      <c r="EK1036" s="38"/>
      <c r="EL1036" s="6"/>
      <c r="EM1036" s="12"/>
      <c r="EN1036" s="39"/>
      <c r="EO1036" s="6"/>
      <c r="EP1036" s="16"/>
      <c r="EQ1036" s="40"/>
      <c r="ER1036" s="37"/>
      <c r="ES1036" s="38"/>
      <c r="ET1036" s="6"/>
      <c r="EU1036" s="12"/>
      <c r="EV1036" s="39"/>
      <c r="EW1036" s="6"/>
      <c r="EX1036" s="16"/>
      <c r="EY1036" s="40"/>
      <c r="EZ1036" s="37"/>
      <c r="FA1036" s="38"/>
      <c r="FB1036" s="6"/>
      <c r="FC1036" s="12"/>
      <c r="FD1036" s="39"/>
      <c r="FE1036" s="6"/>
      <c r="FF1036" s="16"/>
      <c r="FG1036" s="40"/>
      <c r="FH1036" s="37"/>
      <c r="FI1036" s="38"/>
      <c r="FJ1036" s="6"/>
      <c r="FK1036" s="12"/>
      <c r="FL1036" s="39"/>
      <c r="FM1036" s="6"/>
      <c r="FN1036" s="16"/>
      <c r="FO1036" s="40"/>
      <c r="FP1036" s="37"/>
      <c r="FQ1036" s="38"/>
      <c r="FR1036" s="6"/>
      <c r="FS1036" s="12"/>
      <c r="FT1036" s="39"/>
      <c r="FU1036" s="6"/>
      <c r="FV1036" s="16"/>
      <c r="FW1036" s="40"/>
      <c r="FX1036" s="37"/>
      <c r="FY1036" s="38"/>
      <c r="FZ1036" s="6"/>
      <c r="GA1036" s="12"/>
      <c r="GB1036" s="39"/>
      <c r="GC1036" s="6"/>
      <c r="GD1036" s="16"/>
      <c r="GE1036" s="40"/>
      <c r="GF1036" s="37"/>
      <c r="GG1036" s="38"/>
      <c r="GH1036" s="6"/>
      <c r="GI1036" s="12"/>
      <c r="GJ1036" s="39"/>
      <c r="GK1036" s="6"/>
      <c r="GL1036" s="16"/>
      <c r="GM1036" s="40"/>
      <c r="GN1036" s="37"/>
      <c r="GO1036" s="38"/>
      <c r="GP1036" s="6"/>
      <c r="GQ1036" s="12"/>
      <c r="GR1036" s="39"/>
      <c r="GS1036" s="6"/>
      <c r="GT1036" s="16"/>
      <c r="GU1036" s="40"/>
      <c r="GV1036" s="37"/>
      <c r="GW1036" s="38"/>
      <c r="GX1036" s="6"/>
      <c r="GY1036" s="12"/>
      <c r="GZ1036" s="39"/>
      <c r="HA1036" s="6"/>
      <c r="HB1036" s="16"/>
      <c r="HC1036" s="40"/>
      <c r="HD1036" s="37"/>
      <c r="HE1036" s="38"/>
      <c r="HF1036" s="6"/>
      <c r="HG1036" s="12"/>
      <c r="HH1036" s="39"/>
      <c r="HI1036" s="6"/>
      <c r="HJ1036" s="16"/>
      <c r="HK1036" s="40"/>
      <c r="HL1036" s="37"/>
      <c r="HM1036" s="38"/>
      <c r="HN1036" s="6"/>
      <c r="HO1036" s="12"/>
      <c r="HP1036" s="39"/>
      <c r="HQ1036" s="6"/>
      <c r="HR1036" s="16"/>
      <c r="HS1036" s="40"/>
      <c r="HT1036" s="37"/>
      <c r="HU1036" s="38"/>
      <c r="HV1036" s="6"/>
      <c r="HW1036" s="12"/>
      <c r="HX1036" s="39"/>
      <c r="HY1036" s="6"/>
      <c r="HZ1036" s="16"/>
      <c r="IA1036" s="40"/>
      <c r="IB1036" s="37"/>
      <c r="IC1036" s="38"/>
      <c r="ID1036" s="6"/>
      <c r="IE1036" s="12"/>
      <c r="IF1036" s="39"/>
      <c r="IG1036" s="6"/>
      <c r="IH1036" s="16"/>
      <c r="II1036" s="40"/>
      <c r="IJ1036" s="37"/>
      <c r="IK1036" s="38"/>
      <c r="IL1036" s="6"/>
      <c r="IM1036" s="12"/>
      <c r="IN1036" s="39"/>
      <c r="IO1036" s="6"/>
      <c r="IP1036" s="16"/>
      <c r="IQ1036" s="40"/>
      <c r="IR1036" s="37"/>
      <c r="IS1036" s="38"/>
      <c r="IT1036" s="6"/>
      <c r="IU1036" s="12"/>
      <c r="IV1036" s="39"/>
    </row>
    <row r="1037" spans="1:256" ht="60" customHeight="1">
      <c r="A1037" s="91">
        <v>11</v>
      </c>
      <c r="B1037" s="67" t="s">
        <v>2531</v>
      </c>
      <c r="C1037" s="87">
        <v>10115.63</v>
      </c>
      <c r="D1037" s="88">
        <v>10115.63</v>
      </c>
      <c r="E1037" s="147">
        <v>41537</v>
      </c>
      <c r="F1037" s="316"/>
      <c r="G1037" s="80" t="s">
        <v>2075</v>
      </c>
      <c r="H1037" s="73" t="s">
        <v>2078</v>
      </c>
      <c r="L1037" s="37"/>
      <c r="M1037" s="38"/>
      <c r="N1037" s="6"/>
      <c r="O1037" s="12"/>
      <c r="P1037" s="39"/>
      <c r="Q1037" s="6"/>
      <c r="R1037" s="16"/>
      <c r="S1037" s="40"/>
      <c r="T1037" s="37"/>
      <c r="U1037" s="38"/>
      <c r="V1037" s="6"/>
      <c r="W1037" s="12"/>
      <c r="X1037" s="39"/>
      <c r="Y1037" s="6"/>
      <c r="Z1037" s="16"/>
      <c r="AA1037" s="40"/>
      <c r="AB1037" s="37"/>
      <c r="AC1037" s="38"/>
      <c r="AD1037" s="6"/>
      <c r="AE1037" s="12"/>
      <c r="AF1037" s="39"/>
      <c r="AG1037" s="6"/>
      <c r="AH1037" s="16"/>
      <c r="AI1037" s="40"/>
      <c r="AJ1037" s="37"/>
      <c r="AK1037" s="38"/>
      <c r="AL1037" s="6"/>
      <c r="AM1037" s="12"/>
      <c r="AN1037" s="39"/>
      <c r="AO1037" s="6"/>
      <c r="AP1037" s="16"/>
      <c r="AQ1037" s="40"/>
      <c r="AR1037" s="37"/>
      <c r="AS1037" s="38"/>
      <c r="AT1037" s="6"/>
      <c r="AU1037" s="12"/>
      <c r="AV1037" s="39"/>
      <c r="AW1037" s="6"/>
      <c r="AX1037" s="16"/>
      <c r="AY1037" s="40"/>
      <c r="AZ1037" s="37"/>
      <c r="BA1037" s="38"/>
      <c r="BB1037" s="6"/>
      <c r="BC1037" s="12"/>
      <c r="BD1037" s="39"/>
      <c r="BE1037" s="6"/>
      <c r="BF1037" s="16"/>
      <c r="BG1037" s="40"/>
      <c r="BH1037" s="37"/>
      <c r="BI1037" s="38"/>
      <c r="BJ1037" s="6"/>
      <c r="BK1037" s="12"/>
      <c r="BL1037" s="39"/>
      <c r="BM1037" s="6"/>
      <c r="BN1037" s="16"/>
      <c r="BO1037" s="40"/>
      <c r="BP1037" s="37"/>
      <c r="BQ1037" s="38"/>
      <c r="BR1037" s="6"/>
      <c r="BS1037" s="12"/>
      <c r="BT1037" s="39"/>
      <c r="BU1037" s="6"/>
      <c r="BV1037" s="16"/>
      <c r="BW1037" s="40"/>
      <c r="BX1037" s="37"/>
      <c r="BY1037" s="38"/>
      <c r="BZ1037" s="6"/>
      <c r="CA1037" s="12"/>
      <c r="CB1037" s="39"/>
      <c r="CC1037" s="6"/>
      <c r="CD1037" s="16"/>
      <c r="CE1037" s="40"/>
      <c r="CF1037" s="37"/>
      <c r="CG1037" s="38"/>
      <c r="CH1037" s="6"/>
      <c r="CI1037" s="12"/>
      <c r="CJ1037" s="39"/>
      <c r="CK1037" s="6"/>
      <c r="CL1037" s="16"/>
      <c r="CM1037" s="40"/>
      <c r="CN1037" s="37"/>
      <c r="CO1037" s="38"/>
      <c r="CP1037" s="6"/>
      <c r="CQ1037" s="12"/>
      <c r="CR1037" s="39"/>
      <c r="CS1037" s="6"/>
      <c r="CT1037" s="16"/>
      <c r="CU1037" s="40"/>
      <c r="CV1037" s="37"/>
      <c r="CW1037" s="38"/>
      <c r="CX1037" s="6"/>
      <c r="CY1037" s="12"/>
      <c r="CZ1037" s="39"/>
      <c r="DA1037" s="6"/>
      <c r="DB1037" s="16"/>
      <c r="DC1037" s="40"/>
      <c r="DD1037" s="37"/>
      <c r="DE1037" s="38"/>
      <c r="DF1037" s="6"/>
      <c r="DG1037" s="12"/>
      <c r="DH1037" s="39"/>
      <c r="DI1037" s="6"/>
      <c r="DJ1037" s="16"/>
      <c r="DK1037" s="40"/>
      <c r="DL1037" s="37"/>
      <c r="DM1037" s="38"/>
      <c r="DN1037" s="6"/>
      <c r="DO1037" s="12"/>
      <c r="DP1037" s="39"/>
      <c r="DQ1037" s="6"/>
      <c r="DR1037" s="16"/>
      <c r="DS1037" s="40"/>
      <c r="DT1037" s="37"/>
      <c r="DU1037" s="38"/>
      <c r="DV1037" s="6"/>
      <c r="DW1037" s="12"/>
      <c r="DX1037" s="39"/>
      <c r="DY1037" s="6"/>
      <c r="DZ1037" s="16"/>
      <c r="EA1037" s="40"/>
      <c r="EB1037" s="37"/>
      <c r="EC1037" s="38"/>
      <c r="ED1037" s="6"/>
      <c r="EE1037" s="12"/>
      <c r="EF1037" s="39"/>
      <c r="EG1037" s="6"/>
      <c r="EH1037" s="16"/>
      <c r="EI1037" s="40"/>
      <c r="EJ1037" s="37"/>
      <c r="EK1037" s="38"/>
      <c r="EL1037" s="6"/>
      <c r="EM1037" s="12"/>
      <c r="EN1037" s="39"/>
      <c r="EO1037" s="6"/>
      <c r="EP1037" s="16"/>
      <c r="EQ1037" s="40"/>
      <c r="ER1037" s="37"/>
      <c r="ES1037" s="38"/>
      <c r="ET1037" s="6"/>
      <c r="EU1037" s="12"/>
      <c r="EV1037" s="39"/>
      <c r="EW1037" s="6"/>
      <c r="EX1037" s="16"/>
      <c r="EY1037" s="40"/>
      <c r="EZ1037" s="37"/>
      <c r="FA1037" s="38"/>
      <c r="FB1037" s="6"/>
      <c r="FC1037" s="12"/>
      <c r="FD1037" s="39"/>
      <c r="FE1037" s="6"/>
      <c r="FF1037" s="16"/>
      <c r="FG1037" s="40"/>
      <c r="FH1037" s="37"/>
      <c r="FI1037" s="38"/>
      <c r="FJ1037" s="6"/>
      <c r="FK1037" s="12"/>
      <c r="FL1037" s="39"/>
      <c r="FM1037" s="6"/>
      <c r="FN1037" s="16"/>
      <c r="FO1037" s="40"/>
      <c r="FP1037" s="37"/>
      <c r="FQ1037" s="38"/>
      <c r="FR1037" s="6"/>
      <c r="FS1037" s="12"/>
      <c r="FT1037" s="39"/>
      <c r="FU1037" s="6"/>
      <c r="FV1037" s="16"/>
      <c r="FW1037" s="40"/>
      <c r="FX1037" s="37"/>
      <c r="FY1037" s="38"/>
      <c r="FZ1037" s="6"/>
      <c r="GA1037" s="12"/>
      <c r="GB1037" s="39"/>
      <c r="GC1037" s="6"/>
      <c r="GD1037" s="16"/>
      <c r="GE1037" s="40"/>
      <c r="GF1037" s="37"/>
      <c r="GG1037" s="38"/>
      <c r="GH1037" s="6"/>
      <c r="GI1037" s="12"/>
      <c r="GJ1037" s="39"/>
      <c r="GK1037" s="6"/>
      <c r="GL1037" s="16"/>
      <c r="GM1037" s="40"/>
      <c r="GN1037" s="37"/>
      <c r="GO1037" s="38"/>
      <c r="GP1037" s="6"/>
      <c r="GQ1037" s="12"/>
      <c r="GR1037" s="39"/>
      <c r="GS1037" s="6"/>
      <c r="GT1037" s="16"/>
      <c r="GU1037" s="40"/>
      <c r="GV1037" s="37"/>
      <c r="GW1037" s="38"/>
      <c r="GX1037" s="6"/>
      <c r="GY1037" s="12"/>
      <c r="GZ1037" s="39"/>
      <c r="HA1037" s="6"/>
      <c r="HB1037" s="16"/>
      <c r="HC1037" s="40"/>
      <c r="HD1037" s="37"/>
      <c r="HE1037" s="38"/>
      <c r="HF1037" s="6"/>
      <c r="HG1037" s="12"/>
      <c r="HH1037" s="39"/>
      <c r="HI1037" s="6"/>
      <c r="HJ1037" s="16"/>
      <c r="HK1037" s="40"/>
      <c r="HL1037" s="37"/>
      <c r="HM1037" s="38"/>
      <c r="HN1037" s="6"/>
      <c r="HO1037" s="12"/>
      <c r="HP1037" s="39"/>
      <c r="HQ1037" s="6"/>
      <c r="HR1037" s="16"/>
      <c r="HS1037" s="40"/>
      <c r="HT1037" s="37"/>
      <c r="HU1037" s="38"/>
      <c r="HV1037" s="6"/>
      <c r="HW1037" s="12"/>
      <c r="HX1037" s="39"/>
      <c r="HY1037" s="6"/>
      <c r="HZ1037" s="16"/>
      <c r="IA1037" s="40"/>
      <c r="IB1037" s="37"/>
      <c r="IC1037" s="38"/>
      <c r="ID1037" s="6"/>
      <c r="IE1037" s="12"/>
      <c r="IF1037" s="39"/>
      <c r="IG1037" s="6"/>
      <c r="IH1037" s="16"/>
      <c r="II1037" s="40"/>
      <c r="IJ1037" s="37"/>
      <c r="IK1037" s="38"/>
      <c r="IL1037" s="6"/>
      <c r="IM1037" s="12"/>
      <c r="IN1037" s="39"/>
      <c r="IO1037" s="6"/>
      <c r="IP1037" s="16"/>
      <c r="IQ1037" s="40"/>
      <c r="IR1037" s="37"/>
      <c r="IS1037" s="38"/>
      <c r="IT1037" s="6"/>
      <c r="IU1037" s="12"/>
      <c r="IV1037" s="39"/>
    </row>
    <row r="1038" spans="1:256" ht="60" customHeight="1">
      <c r="A1038" s="91">
        <v>12</v>
      </c>
      <c r="B1038" s="67" t="s">
        <v>2532</v>
      </c>
      <c r="C1038" s="87">
        <v>127575.8</v>
      </c>
      <c r="D1038" s="88">
        <v>70119.08</v>
      </c>
      <c r="E1038" s="147">
        <v>41537</v>
      </c>
      <c r="F1038" s="316"/>
      <c r="G1038" s="80" t="s">
        <v>2075</v>
      </c>
      <c r="H1038" s="73" t="s">
        <v>2078</v>
      </c>
      <c r="L1038" s="37"/>
      <c r="M1038" s="38"/>
      <c r="N1038" s="6"/>
      <c r="O1038" s="12"/>
      <c r="P1038" s="39"/>
      <c r="Q1038" s="6"/>
      <c r="R1038" s="16"/>
      <c r="S1038" s="40"/>
      <c r="T1038" s="37"/>
      <c r="U1038" s="38"/>
      <c r="V1038" s="6"/>
      <c r="W1038" s="12"/>
      <c r="X1038" s="39"/>
      <c r="Y1038" s="6"/>
      <c r="Z1038" s="16"/>
      <c r="AA1038" s="40"/>
      <c r="AB1038" s="37"/>
      <c r="AC1038" s="38"/>
      <c r="AD1038" s="6"/>
      <c r="AE1038" s="12"/>
      <c r="AF1038" s="39"/>
      <c r="AG1038" s="6"/>
      <c r="AH1038" s="16"/>
      <c r="AI1038" s="40"/>
      <c r="AJ1038" s="37"/>
      <c r="AK1038" s="38"/>
      <c r="AL1038" s="6"/>
      <c r="AM1038" s="12"/>
      <c r="AN1038" s="39"/>
      <c r="AO1038" s="6"/>
      <c r="AP1038" s="16"/>
      <c r="AQ1038" s="40"/>
      <c r="AR1038" s="37"/>
      <c r="AS1038" s="38"/>
      <c r="AT1038" s="6"/>
      <c r="AU1038" s="12"/>
      <c r="AV1038" s="39"/>
      <c r="AW1038" s="6"/>
      <c r="AX1038" s="16"/>
      <c r="AY1038" s="40"/>
      <c r="AZ1038" s="37"/>
      <c r="BA1038" s="38"/>
      <c r="BB1038" s="6"/>
      <c r="BC1038" s="12"/>
      <c r="BD1038" s="39"/>
      <c r="BE1038" s="6"/>
      <c r="BF1038" s="16"/>
      <c r="BG1038" s="40"/>
      <c r="BH1038" s="37"/>
      <c r="BI1038" s="38"/>
      <c r="BJ1038" s="6"/>
      <c r="BK1038" s="12"/>
      <c r="BL1038" s="39"/>
      <c r="BM1038" s="6"/>
      <c r="BN1038" s="16"/>
      <c r="BO1038" s="40"/>
      <c r="BP1038" s="37"/>
      <c r="BQ1038" s="38"/>
      <c r="BR1038" s="6"/>
      <c r="BS1038" s="12"/>
      <c r="BT1038" s="39"/>
      <c r="BU1038" s="6"/>
      <c r="BV1038" s="16"/>
      <c r="BW1038" s="40"/>
      <c r="BX1038" s="37"/>
      <c r="BY1038" s="38"/>
      <c r="BZ1038" s="6"/>
      <c r="CA1038" s="12"/>
      <c r="CB1038" s="39"/>
      <c r="CC1038" s="6"/>
      <c r="CD1038" s="16"/>
      <c r="CE1038" s="40"/>
      <c r="CF1038" s="37"/>
      <c r="CG1038" s="38"/>
      <c r="CH1038" s="6"/>
      <c r="CI1038" s="12"/>
      <c r="CJ1038" s="39"/>
      <c r="CK1038" s="6"/>
      <c r="CL1038" s="16"/>
      <c r="CM1038" s="40"/>
      <c r="CN1038" s="37"/>
      <c r="CO1038" s="38"/>
      <c r="CP1038" s="6"/>
      <c r="CQ1038" s="12"/>
      <c r="CR1038" s="39"/>
      <c r="CS1038" s="6"/>
      <c r="CT1038" s="16"/>
      <c r="CU1038" s="40"/>
      <c r="CV1038" s="37"/>
      <c r="CW1038" s="38"/>
      <c r="CX1038" s="6"/>
      <c r="CY1038" s="12"/>
      <c r="CZ1038" s="39"/>
      <c r="DA1038" s="6"/>
      <c r="DB1038" s="16"/>
      <c r="DC1038" s="40"/>
      <c r="DD1038" s="37"/>
      <c r="DE1038" s="38"/>
      <c r="DF1038" s="6"/>
      <c r="DG1038" s="12"/>
      <c r="DH1038" s="39"/>
      <c r="DI1038" s="6"/>
      <c r="DJ1038" s="16"/>
      <c r="DK1038" s="40"/>
      <c r="DL1038" s="37"/>
      <c r="DM1038" s="38"/>
      <c r="DN1038" s="6"/>
      <c r="DO1038" s="12"/>
      <c r="DP1038" s="39"/>
      <c r="DQ1038" s="6"/>
      <c r="DR1038" s="16"/>
      <c r="DS1038" s="40"/>
      <c r="DT1038" s="37"/>
      <c r="DU1038" s="38"/>
      <c r="DV1038" s="6"/>
      <c r="DW1038" s="12"/>
      <c r="DX1038" s="39"/>
      <c r="DY1038" s="6"/>
      <c r="DZ1038" s="16"/>
      <c r="EA1038" s="40"/>
      <c r="EB1038" s="37"/>
      <c r="EC1038" s="38"/>
      <c r="ED1038" s="6"/>
      <c r="EE1038" s="12"/>
      <c r="EF1038" s="39"/>
      <c r="EG1038" s="6"/>
      <c r="EH1038" s="16"/>
      <c r="EI1038" s="40"/>
      <c r="EJ1038" s="37"/>
      <c r="EK1038" s="38"/>
      <c r="EL1038" s="6"/>
      <c r="EM1038" s="12"/>
      <c r="EN1038" s="39"/>
      <c r="EO1038" s="6"/>
      <c r="EP1038" s="16"/>
      <c r="EQ1038" s="40"/>
      <c r="ER1038" s="37"/>
      <c r="ES1038" s="38"/>
      <c r="ET1038" s="6"/>
      <c r="EU1038" s="12"/>
      <c r="EV1038" s="39"/>
      <c r="EW1038" s="6"/>
      <c r="EX1038" s="16"/>
      <c r="EY1038" s="40"/>
      <c r="EZ1038" s="37"/>
      <c r="FA1038" s="38"/>
      <c r="FB1038" s="6"/>
      <c r="FC1038" s="12"/>
      <c r="FD1038" s="39"/>
      <c r="FE1038" s="6"/>
      <c r="FF1038" s="16"/>
      <c r="FG1038" s="40"/>
      <c r="FH1038" s="37"/>
      <c r="FI1038" s="38"/>
      <c r="FJ1038" s="6"/>
      <c r="FK1038" s="12"/>
      <c r="FL1038" s="39"/>
      <c r="FM1038" s="6"/>
      <c r="FN1038" s="16"/>
      <c r="FO1038" s="40"/>
      <c r="FP1038" s="37"/>
      <c r="FQ1038" s="38"/>
      <c r="FR1038" s="6"/>
      <c r="FS1038" s="12"/>
      <c r="FT1038" s="39"/>
      <c r="FU1038" s="6"/>
      <c r="FV1038" s="16"/>
      <c r="FW1038" s="40"/>
      <c r="FX1038" s="37"/>
      <c r="FY1038" s="38"/>
      <c r="FZ1038" s="6"/>
      <c r="GA1038" s="12"/>
      <c r="GB1038" s="39"/>
      <c r="GC1038" s="6"/>
      <c r="GD1038" s="16"/>
      <c r="GE1038" s="40"/>
      <c r="GF1038" s="37"/>
      <c r="GG1038" s="38"/>
      <c r="GH1038" s="6"/>
      <c r="GI1038" s="12"/>
      <c r="GJ1038" s="39"/>
      <c r="GK1038" s="6"/>
      <c r="GL1038" s="16"/>
      <c r="GM1038" s="40"/>
      <c r="GN1038" s="37"/>
      <c r="GO1038" s="38"/>
      <c r="GP1038" s="6"/>
      <c r="GQ1038" s="12"/>
      <c r="GR1038" s="39"/>
      <c r="GS1038" s="6"/>
      <c r="GT1038" s="16"/>
      <c r="GU1038" s="40"/>
      <c r="GV1038" s="37"/>
      <c r="GW1038" s="38"/>
      <c r="GX1038" s="6"/>
      <c r="GY1038" s="12"/>
      <c r="GZ1038" s="39"/>
      <c r="HA1038" s="6"/>
      <c r="HB1038" s="16"/>
      <c r="HC1038" s="40"/>
      <c r="HD1038" s="37"/>
      <c r="HE1038" s="38"/>
      <c r="HF1038" s="6"/>
      <c r="HG1038" s="12"/>
      <c r="HH1038" s="39"/>
      <c r="HI1038" s="6"/>
      <c r="HJ1038" s="16"/>
      <c r="HK1038" s="40"/>
      <c r="HL1038" s="37"/>
      <c r="HM1038" s="38"/>
      <c r="HN1038" s="6"/>
      <c r="HO1038" s="12"/>
      <c r="HP1038" s="39"/>
      <c r="HQ1038" s="6"/>
      <c r="HR1038" s="16"/>
      <c r="HS1038" s="40"/>
      <c r="HT1038" s="37"/>
      <c r="HU1038" s="38"/>
      <c r="HV1038" s="6"/>
      <c r="HW1038" s="12"/>
      <c r="HX1038" s="39"/>
      <c r="HY1038" s="6"/>
      <c r="HZ1038" s="16"/>
      <c r="IA1038" s="40"/>
      <c r="IB1038" s="37"/>
      <c r="IC1038" s="38"/>
      <c r="ID1038" s="6"/>
      <c r="IE1038" s="12"/>
      <c r="IF1038" s="39"/>
      <c r="IG1038" s="6"/>
      <c r="IH1038" s="16"/>
      <c r="II1038" s="40"/>
      <c r="IJ1038" s="37"/>
      <c r="IK1038" s="38"/>
      <c r="IL1038" s="6"/>
      <c r="IM1038" s="12"/>
      <c r="IN1038" s="39"/>
      <c r="IO1038" s="6"/>
      <c r="IP1038" s="16"/>
      <c r="IQ1038" s="40"/>
      <c r="IR1038" s="37"/>
      <c r="IS1038" s="38"/>
      <c r="IT1038" s="6"/>
      <c r="IU1038" s="12"/>
      <c r="IV1038" s="39"/>
    </row>
    <row r="1039" spans="1:256" ht="60" customHeight="1">
      <c r="A1039" s="91">
        <v>13</v>
      </c>
      <c r="B1039" s="67" t="s">
        <v>2533</v>
      </c>
      <c r="C1039" s="87">
        <v>23101.64</v>
      </c>
      <c r="D1039" s="88">
        <v>23101.64</v>
      </c>
      <c r="E1039" s="147">
        <v>41537</v>
      </c>
      <c r="F1039" s="316"/>
      <c r="G1039" s="80" t="s">
        <v>2075</v>
      </c>
      <c r="H1039" s="73" t="s">
        <v>2078</v>
      </c>
      <c r="L1039" s="37"/>
      <c r="M1039" s="38"/>
      <c r="N1039" s="6"/>
      <c r="O1039" s="12"/>
      <c r="P1039" s="39"/>
      <c r="Q1039" s="6"/>
      <c r="R1039" s="16"/>
      <c r="S1039" s="40"/>
      <c r="T1039" s="37"/>
      <c r="U1039" s="38"/>
      <c r="V1039" s="6"/>
      <c r="W1039" s="12"/>
      <c r="X1039" s="39"/>
      <c r="Y1039" s="6"/>
      <c r="Z1039" s="16"/>
      <c r="AA1039" s="40"/>
      <c r="AB1039" s="37"/>
      <c r="AC1039" s="38"/>
      <c r="AD1039" s="6"/>
      <c r="AE1039" s="12"/>
      <c r="AF1039" s="39"/>
      <c r="AG1039" s="6"/>
      <c r="AH1039" s="16"/>
      <c r="AI1039" s="40"/>
      <c r="AJ1039" s="37"/>
      <c r="AK1039" s="38"/>
      <c r="AL1039" s="6"/>
      <c r="AM1039" s="12"/>
      <c r="AN1039" s="39"/>
      <c r="AO1039" s="6"/>
      <c r="AP1039" s="16"/>
      <c r="AQ1039" s="40"/>
      <c r="AR1039" s="37"/>
      <c r="AS1039" s="38"/>
      <c r="AT1039" s="6"/>
      <c r="AU1039" s="12"/>
      <c r="AV1039" s="39"/>
      <c r="AW1039" s="6"/>
      <c r="AX1039" s="16"/>
      <c r="AY1039" s="40"/>
      <c r="AZ1039" s="37"/>
      <c r="BA1039" s="38"/>
      <c r="BB1039" s="6"/>
      <c r="BC1039" s="12"/>
      <c r="BD1039" s="39"/>
      <c r="BE1039" s="6"/>
      <c r="BF1039" s="16"/>
      <c r="BG1039" s="40"/>
      <c r="BH1039" s="37"/>
      <c r="BI1039" s="38"/>
      <c r="BJ1039" s="6"/>
      <c r="BK1039" s="12"/>
      <c r="BL1039" s="39"/>
      <c r="BM1039" s="6"/>
      <c r="BN1039" s="16"/>
      <c r="BO1039" s="40"/>
      <c r="BP1039" s="37"/>
      <c r="BQ1039" s="38"/>
      <c r="BR1039" s="6"/>
      <c r="BS1039" s="12"/>
      <c r="BT1039" s="39"/>
      <c r="BU1039" s="6"/>
      <c r="BV1039" s="16"/>
      <c r="BW1039" s="40"/>
      <c r="BX1039" s="37"/>
      <c r="BY1039" s="38"/>
      <c r="BZ1039" s="6"/>
      <c r="CA1039" s="12"/>
      <c r="CB1039" s="39"/>
      <c r="CC1039" s="6"/>
      <c r="CD1039" s="16"/>
      <c r="CE1039" s="40"/>
      <c r="CF1039" s="37"/>
      <c r="CG1039" s="38"/>
      <c r="CH1039" s="6"/>
      <c r="CI1039" s="12"/>
      <c r="CJ1039" s="39"/>
      <c r="CK1039" s="6"/>
      <c r="CL1039" s="16"/>
      <c r="CM1039" s="40"/>
      <c r="CN1039" s="37"/>
      <c r="CO1039" s="38"/>
      <c r="CP1039" s="6"/>
      <c r="CQ1039" s="12"/>
      <c r="CR1039" s="39"/>
      <c r="CS1039" s="6"/>
      <c r="CT1039" s="16"/>
      <c r="CU1039" s="40"/>
      <c r="CV1039" s="37"/>
      <c r="CW1039" s="38"/>
      <c r="CX1039" s="6"/>
      <c r="CY1039" s="12"/>
      <c r="CZ1039" s="39"/>
      <c r="DA1039" s="6"/>
      <c r="DB1039" s="16"/>
      <c r="DC1039" s="40"/>
      <c r="DD1039" s="37"/>
      <c r="DE1039" s="38"/>
      <c r="DF1039" s="6"/>
      <c r="DG1039" s="12"/>
      <c r="DH1039" s="39"/>
      <c r="DI1039" s="6"/>
      <c r="DJ1039" s="16"/>
      <c r="DK1039" s="40"/>
      <c r="DL1039" s="37"/>
      <c r="DM1039" s="38"/>
      <c r="DN1039" s="6"/>
      <c r="DO1039" s="12"/>
      <c r="DP1039" s="39"/>
      <c r="DQ1039" s="6"/>
      <c r="DR1039" s="16"/>
      <c r="DS1039" s="40"/>
      <c r="DT1039" s="37"/>
      <c r="DU1039" s="38"/>
      <c r="DV1039" s="6"/>
      <c r="DW1039" s="12"/>
      <c r="DX1039" s="39"/>
      <c r="DY1039" s="6"/>
      <c r="DZ1039" s="16"/>
      <c r="EA1039" s="40"/>
      <c r="EB1039" s="37"/>
      <c r="EC1039" s="38"/>
      <c r="ED1039" s="6"/>
      <c r="EE1039" s="12"/>
      <c r="EF1039" s="39"/>
      <c r="EG1039" s="6"/>
      <c r="EH1039" s="16"/>
      <c r="EI1039" s="40"/>
      <c r="EJ1039" s="37"/>
      <c r="EK1039" s="38"/>
      <c r="EL1039" s="6"/>
      <c r="EM1039" s="12"/>
      <c r="EN1039" s="39"/>
      <c r="EO1039" s="6"/>
      <c r="EP1039" s="16"/>
      <c r="EQ1039" s="40"/>
      <c r="ER1039" s="37"/>
      <c r="ES1039" s="38"/>
      <c r="ET1039" s="6"/>
      <c r="EU1039" s="12"/>
      <c r="EV1039" s="39"/>
      <c r="EW1039" s="6"/>
      <c r="EX1039" s="16"/>
      <c r="EY1039" s="40"/>
      <c r="EZ1039" s="37"/>
      <c r="FA1039" s="38"/>
      <c r="FB1039" s="6"/>
      <c r="FC1039" s="12"/>
      <c r="FD1039" s="39"/>
      <c r="FE1039" s="6"/>
      <c r="FF1039" s="16"/>
      <c r="FG1039" s="40"/>
      <c r="FH1039" s="37"/>
      <c r="FI1039" s="38"/>
      <c r="FJ1039" s="6"/>
      <c r="FK1039" s="12"/>
      <c r="FL1039" s="39"/>
      <c r="FM1039" s="6"/>
      <c r="FN1039" s="16"/>
      <c r="FO1039" s="40"/>
      <c r="FP1039" s="37"/>
      <c r="FQ1039" s="38"/>
      <c r="FR1039" s="6"/>
      <c r="FS1039" s="12"/>
      <c r="FT1039" s="39"/>
      <c r="FU1039" s="6"/>
      <c r="FV1039" s="16"/>
      <c r="FW1039" s="40"/>
      <c r="FX1039" s="37"/>
      <c r="FY1039" s="38"/>
      <c r="FZ1039" s="6"/>
      <c r="GA1039" s="12"/>
      <c r="GB1039" s="39"/>
      <c r="GC1039" s="6"/>
      <c r="GD1039" s="16"/>
      <c r="GE1039" s="40"/>
      <c r="GF1039" s="37"/>
      <c r="GG1039" s="38"/>
      <c r="GH1039" s="6"/>
      <c r="GI1039" s="12"/>
      <c r="GJ1039" s="39"/>
      <c r="GK1039" s="6"/>
      <c r="GL1039" s="16"/>
      <c r="GM1039" s="40"/>
      <c r="GN1039" s="37"/>
      <c r="GO1039" s="38"/>
      <c r="GP1039" s="6"/>
      <c r="GQ1039" s="12"/>
      <c r="GR1039" s="39"/>
      <c r="GS1039" s="6"/>
      <c r="GT1039" s="16"/>
      <c r="GU1039" s="40"/>
      <c r="GV1039" s="37"/>
      <c r="GW1039" s="38"/>
      <c r="GX1039" s="6"/>
      <c r="GY1039" s="12"/>
      <c r="GZ1039" s="39"/>
      <c r="HA1039" s="6"/>
      <c r="HB1039" s="16"/>
      <c r="HC1039" s="40"/>
      <c r="HD1039" s="37"/>
      <c r="HE1039" s="38"/>
      <c r="HF1039" s="6"/>
      <c r="HG1039" s="12"/>
      <c r="HH1039" s="39"/>
      <c r="HI1039" s="6"/>
      <c r="HJ1039" s="16"/>
      <c r="HK1039" s="40"/>
      <c r="HL1039" s="37"/>
      <c r="HM1039" s="38"/>
      <c r="HN1039" s="6"/>
      <c r="HO1039" s="12"/>
      <c r="HP1039" s="39"/>
      <c r="HQ1039" s="6"/>
      <c r="HR1039" s="16"/>
      <c r="HS1039" s="40"/>
      <c r="HT1039" s="37"/>
      <c r="HU1039" s="38"/>
      <c r="HV1039" s="6"/>
      <c r="HW1039" s="12"/>
      <c r="HX1039" s="39"/>
      <c r="HY1039" s="6"/>
      <c r="HZ1039" s="16"/>
      <c r="IA1039" s="40"/>
      <c r="IB1039" s="37"/>
      <c r="IC1039" s="38"/>
      <c r="ID1039" s="6"/>
      <c r="IE1039" s="12"/>
      <c r="IF1039" s="39"/>
      <c r="IG1039" s="6"/>
      <c r="IH1039" s="16"/>
      <c r="II1039" s="40"/>
      <c r="IJ1039" s="37"/>
      <c r="IK1039" s="38"/>
      <c r="IL1039" s="6"/>
      <c r="IM1039" s="12"/>
      <c r="IN1039" s="39"/>
      <c r="IO1039" s="6"/>
      <c r="IP1039" s="16"/>
      <c r="IQ1039" s="40"/>
      <c r="IR1039" s="37"/>
      <c r="IS1039" s="38"/>
      <c r="IT1039" s="6"/>
      <c r="IU1039" s="12"/>
      <c r="IV1039" s="39"/>
    </row>
    <row r="1040" spans="1:256" ht="60" customHeight="1">
      <c r="A1040" s="91">
        <v>14</v>
      </c>
      <c r="B1040" s="67" t="s">
        <v>2534</v>
      </c>
      <c r="C1040" s="87">
        <v>22680.82</v>
      </c>
      <c r="D1040" s="88">
        <v>22680.82</v>
      </c>
      <c r="E1040" s="147">
        <v>41537</v>
      </c>
      <c r="F1040" s="316"/>
      <c r="G1040" s="80" t="s">
        <v>2075</v>
      </c>
      <c r="H1040" s="73" t="s">
        <v>2078</v>
      </c>
      <c r="L1040" s="37"/>
      <c r="M1040" s="38"/>
      <c r="N1040" s="6"/>
      <c r="O1040" s="12"/>
      <c r="P1040" s="39"/>
      <c r="Q1040" s="6"/>
      <c r="R1040" s="16"/>
      <c r="S1040" s="40"/>
      <c r="T1040" s="37"/>
      <c r="U1040" s="38"/>
      <c r="V1040" s="6"/>
      <c r="W1040" s="12"/>
      <c r="X1040" s="39"/>
      <c r="Y1040" s="6"/>
      <c r="Z1040" s="16"/>
      <c r="AA1040" s="40"/>
      <c r="AB1040" s="37"/>
      <c r="AC1040" s="38"/>
      <c r="AD1040" s="6"/>
      <c r="AE1040" s="12"/>
      <c r="AF1040" s="39"/>
      <c r="AG1040" s="6"/>
      <c r="AH1040" s="16"/>
      <c r="AI1040" s="40"/>
      <c r="AJ1040" s="37"/>
      <c r="AK1040" s="38"/>
      <c r="AL1040" s="6"/>
      <c r="AM1040" s="12"/>
      <c r="AN1040" s="39"/>
      <c r="AO1040" s="6"/>
      <c r="AP1040" s="16"/>
      <c r="AQ1040" s="40"/>
      <c r="AR1040" s="37"/>
      <c r="AS1040" s="38"/>
      <c r="AT1040" s="6"/>
      <c r="AU1040" s="12"/>
      <c r="AV1040" s="39"/>
      <c r="AW1040" s="6"/>
      <c r="AX1040" s="16"/>
      <c r="AY1040" s="40"/>
      <c r="AZ1040" s="37"/>
      <c r="BA1040" s="38"/>
      <c r="BB1040" s="6"/>
      <c r="BC1040" s="12"/>
      <c r="BD1040" s="39"/>
      <c r="BE1040" s="6"/>
      <c r="BF1040" s="16"/>
      <c r="BG1040" s="40"/>
      <c r="BH1040" s="37"/>
      <c r="BI1040" s="38"/>
      <c r="BJ1040" s="6"/>
      <c r="BK1040" s="12"/>
      <c r="BL1040" s="39"/>
      <c r="BM1040" s="6"/>
      <c r="BN1040" s="16"/>
      <c r="BO1040" s="40"/>
      <c r="BP1040" s="37"/>
      <c r="BQ1040" s="38"/>
      <c r="BR1040" s="6"/>
      <c r="BS1040" s="12"/>
      <c r="BT1040" s="39"/>
      <c r="BU1040" s="6"/>
      <c r="BV1040" s="16"/>
      <c r="BW1040" s="40"/>
      <c r="BX1040" s="37"/>
      <c r="BY1040" s="38"/>
      <c r="BZ1040" s="6"/>
      <c r="CA1040" s="12"/>
      <c r="CB1040" s="39"/>
      <c r="CC1040" s="6"/>
      <c r="CD1040" s="16"/>
      <c r="CE1040" s="40"/>
      <c r="CF1040" s="37"/>
      <c r="CG1040" s="38"/>
      <c r="CH1040" s="6"/>
      <c r="CI1040" s="12"/>
      <c r="CJ1040" s="39"/>
      <c r="CK1040" s="6"/>
      <c r="CL1040" s="16"/>
      <c r="CM1040" s="40"/>
      <c r="CN1040" s="37"/>
      <c r="CO1040" s="38"/>
      <c r="CP1040" s="6"/>
      <c r="CQ1040" s="12"/>
      <c r="CR1040" s="39"/>
      <c r="CS1040" s="6"/>
      <c r="CT1040" s="16"/>
      <c r="CU1040" s="40"/>
      <c r="CV1040" s="37"/>
      <c r="CW1040" s="38"/>
      <c r="CX1040" s="6"/>
      <c r="CY1040" s="12"/>
      <c r="CZ1040" s="39"/>
      <c r="DA1040" s="6"/>
      <c r="DB1040" s="16"/>
      <c r="DC1040" s="40"/>
      <c r="DD1040" s="37"/>
      <c r="DE1040" s="38"/>
      <c r="DF1040" s="6"/>
      <c r="DG1040" s="12"/>
      <c r="DH1040" s="39"/>
      <c r="DI1040" s="6"/>
      <c r="DJ1040" s="16"/>
      <c r="DK1040" s="40"/>
      <c r="DL1040" s="37"/>
      <c r="DM1040" s="38"/>
      <c r="DN1040" s="6"/>
      <c r="DO1040" s="12"/>
      <c r="DP1040" s="39"/>
      <c r="DQ1040" s="6"/>
      <c r="DR1040" s="16"/>
      <c r="DS1040" s="40"/>
      <c r="DT1040" s="37"/>
      <c r="DU1040" s="38"/>
      <c r="DV1040" s="6"/>
      <c r="DW1040" s="12"/>
      <c r="DX1040" s="39"/>
      <c r="DY1040" s="6"/>
      <c r="DZ1040" s="16"/>
      <c r="EA1040" s="40"/>
      <c r="EB1040" s="37"/>
      <c r="EC1040" s="38"/>
      <c r="ED1040" s="6"/>
      <c r="EE1040" s="12"/>
      <c r="EF1040" s="39"/>
      <c r="EG1040" s="6"/>
      <c r="EH1040" s="16"/>
      <c r="EI1040" s="40"/>
      <c r="EJ1040" s="37"/>
      <c r="EK1040" s="38"/>
      <c r="EL1040" s="6"/>
      <c r="EM1040" s="12"/>
      <c r="EN1040" s="39"/>
      <c r="EO1040" s="6"/>
      <c r="EP1040" s="16"/>
      <c r="EQ1040" s="40"/>
      <c r="ER1040" s="37"/>
      <c r="ES1040" s="38"/>
      <c r="ET1040" s="6"/>
      <c r="EU1040" s="12"/>
      <c r="EV1040" s="39"/>
      <c r="EW1040" s="6"/>
      <c r="EX1040" s="16"/>
      <c r="EY1040" s="40"/>
      <c r="EZ1040" s="37"/>
      <c r="FA1040" s="38"/>
      <c r="FB1040" s="6"/>
      <c r="FC1040" s="12"/>
      <c r="FD1040" s="39"/>
      <c r="FE1040" s="6"/>
      <c r="FF1040" s="16"/>
      <c r="FG1040" s="40"/>
      <c r="FH1040" s="37"/>
      <c r="FI1040" s="38"/>
      <c r="FJ1040" s="6"/>
      <c r="FK1040" s="12"/>
      <c r="FL1040" s="39"/>
      <c r="FM1040" s="6"/>
      <c r="FN1040" s="16"/>
      <c r="FO1040" s="40"/>
      <c r="FP1040" s="37"/>
      <c r="FQ1040" s="38"/>
      <c r="FR1040" s="6"/>
      <c r="FS1040" s="12"/>
      <c r="FT1040" s="39"/>
      <c r="FU1040" s="6"/>
      <c r="FV1040" s="16"/>
      <c r="FW1040" s="40"/>
      <c r="FX1040" s="37"/>
      <c r="FY1040" s="38"/>
      <c r="FZ1040" s="6"/>
      <c r="GA1040" s="12"/>
      <c r="GB1040" s="39"/>
      <c r="GC1040" s="6"/>
      <c r="GD1040" s="16"/>
      <c r="GE1040" s="40"/>
      <c r="GF1040" s="37"/>
      <c r="GG1040" s="38"/>
      <c r="GH1040" s="6"/>
      <c r="GI1040" s="12"/>
      <c r="GJ1040" s="39"/>
      <c r="GK1040" s="6"/>
      <c r="GL1040" s="16"/>
      <c r="GM1040" s="40"/>
      <c r="GN1040" s="37"/>
      <c r="GO1040" s="38"/>
      <c r="GP1040" s="6"/>
      <c r="GQ1040" s="12"/>
      <c r="GR1040" s="39"/>
      <c r="GS1040" s="6"/>
      <c r="GT1040" s="16"/>
      <c r="GU1040" s="40"/>
      <c r="GV1040" s="37"/>
      <c r="GW1040" s="38"/>
      <c r="GX1040" s="6"/>
      <c r="GY1040" s="12"/>
      <c r="GZ1040" s="39"/>
      <c r="HA1040" s="6"/>
      <c r="HB1040" s="16"/>
      <c r="HC1040" s="40"/>
      <c r="HD1040" s="37"/>
      <c r="HE1040" s="38"/>
      <c r="HF1040" s="6"/>
      <c r="HG1040" s="12"/>
      <c r="HH1040" s="39"/>
      <c r="HI1040" s="6"/>
      <c r="HJ1040" s="16"/>
      <c r="HK1040" s="40"/>
      <c r="HL1040" s="37"/>
      <c r="HM1040" s="38"/>
      <c r="HN1040" s="6"/>
      <c r="HO1040" s="12"/>
      <c r="HP1040" s="39"/>
      <c r="HQ1040" s="6"/>
      <c r="HR1040" s="16"/>
      <c r="HS1040" s="40"/>
      <c r="HT1040" s="37"/>
      <c r="HU1040" s="38"/>
      <c r="HV1040" s="6"/>
      <c r="HW1040" s="12"/>
      <c r="HX1040" s="39"/>
      <c r="HY1040" s="6"/>
      <c r="HZ1040" s="16"/>
      <c r="IA1040" s="40"/>
      <c r="IB1040" s="37"/>
      <c r="IC1040" s="38"/>
      <c r="ID1040" s="6"/>
      <c r="IE1040" s="12"/>
      <c r="IF1040" s="39"/>
      <c r="IG1040" s="6"/>
      <c r="IH1040" s="16"/>
      <c r="II1040" s="40"/>
      <c r="IJ1040" s="37"/>
      <c r="IK1040" s="38"/>
      <c r="IL1040" s="6"/>
      <c r="IM1040" s="12"/>
      <c r="IN1040" s="39"/>
      <c r="IO1040" s="6"/>
      <c r="IP1040" s="16"/>
      <c r="IQ1040" s="40"/>
      <c r="IR1040" s="37"/>
      <c r="IS1040" s="38"/>
      <c r="IT1040" s="6"/>
      <c r="IU1040" s="12"/>
      <c r="IV1040" s="39"/>
    </row>
    <row r="1041" spans="1:256" ht="60" customHeight="1">
      <c r="A1041" s="91">
        <v>15</v>
      </c>
      <c r="B1041" s="67" t="s">
        <v>2535</v>
      </c>
      <c r="C1041" s="87">
        <v>13138.7</v>
      </c>
      <c r="D1041" s="88">
        <v>13138.7</v>
      </c>
      <c r="E1041" s="147">
        <v>41537</v>
      </c>
      <c r="F1041" s="316"/>
      <c r="G1041" s="80" t="s">
        <v>2075</v>
      </c>
      <c r="H1041" s="73" t="s">
        <v>2078</v>
      </c>
      <c r="L1041" s="37"/>
      <c r="M1041" s="38"/>
      <c r="N1041" s="6"/>
      <c r="O1041" s="12"/>
      <c r="P1041" s="39"/>
      <c r="Q1041" s="6"/>
      <c r="R1041" s="16"/>
      <c r="S1041" s="40"/>
      <c r="T1041" s="37"/>
      <c r="U1041" s="38"/>
      <c r="V1041" s="6"/>
      <c r="W1041" s="12"/>
      <c r="X1041" s="39"/>
      <c r="Y1041" s="6"/>
      <c r="Z1041" s="16"/>
      <c r="AA1041" s="40"/>
      <c r="AB1041" s="37"/>
      <c r="AC1041" s="38"/>
      <c r="AD1041" s="6"/>
      <c r="AE1041" s="12"/>
      <c r="AF1041" s="39"/>
      <c r="AG1041" s="6"/>
      <c r="AH1041" s="16"/>
      <c r="AI1041" s="40"/>
      <c r="AJ1041" s="37"/>
      <c r="AK1041" s="38"/>
      <c r="AL1041" s="6"/>
      <c r="AM1041" s="12"/>
      <c r="AN1041" s="39"/>
      <c r="AO1041" s="6"/>
      <c r="AP1041" s="16"/>
      <c r="AQ1041" s="40"/>
      <c r="AR1041" s="37"/>
      <c r="AS1041" s="38"/>
      <c r="AT1041" s="6"/>
      <c r="AU1041" s="12"/>
      <c r="AV1041" s="39"/>
      <c r="AW1041" s="6"/>
      <c r="AX1041" s="16"/>
      <c r="AY1041" s="40"/>
      <c r="AZ1041" s="37"/>
      <c r="BA1041" s="38"/>
      <c r="BB1041" s="6"/>
      <c r="BC1041" s="12"/>
      <c r="BD1041" s="39"/>
      <c r="BE1041" s="6"/>
      <c r="BF1041" s="16"/>
      <c r="BG1041" s="40"/>
      <c r="BH1041" s="37"/>
      <c r="BI1041" s="38"/>
      <c r="BJ1041" s="6"/>
      <c r="BK1041" s="12"/>
      <c r="BL1041" s="39"/>
      <c r="BM1041" s="6"/>
      <c r="BN1041" s="16"/>
      <c r="BO1041" s="40"/>
      <c r="BP1041" s="37"/>
      <c r="BQ1041" s="38"/>
      <c r="BR1041" s="6"/>
      <c r="BS1041" s="12"/>
      <c r="BT1041" s="39"/>
      <c r="BU1041" s="6"/>
      <c r="BV1041" s="16"/>
      <c r="BW1041" s="40"/>
      <c r="BX1041" s="37"/>
      <c r="BY1041" s="38"/>
      <c r="BZ1041" s="6"/>
      <c r="CA1041" s="12"/>
      <c r="CB1041" s="39"/>
      <c r="CC1041" s="6"/>
      <c r="CD1041" s="16"/>
      <c r="CE1041" s="40"/>
      <c r="CF1041" s="37"/>
      <c r="CG1041" s="38"/>
      <c r="CH1041" s="6"/>
      <c r="CI1041" s="12"/>
      <c r="CJ1041" s="39"/>
      <c r="CK1041" s="6"/>
      <c r="CL1041" s="16"/>
      <c r="CM1041" s="40"/>
      <c r="CN1041" s="37"/>
      <c r="CO1041" s="38"/>
      <c r="CP1041" s="6"/>
      <c r="CQ1041" s="12"/>
      <c r="CR1041" s="39"/>
      <c r="CS1041" s="6"/>
      <c r="CT1041" s="16"/>
      <c r="CU1041" s="40"/>
      <c r="CV1041" s="37"/>
      <c r="CW1041" s="38"/>
      <c r="CX1041" s="6"/>
      <c r="CY1041" s="12"/>
      <c r="CZ1041" s="39"/>
      <c r="DA1041" s="6"/>
      <c r="DB1041" s="16"/>
      <c r="DC1041" s="40"/>
      <c r="DD1041" s="37"/>
      <c r="DE1041" s="38"/>
      <c r="DF1041" s="6"/>
      <c r="DG1041" s="12"/>
      <c r="DH1041" s="39"/>
      <c r="DI1041" s="6"/>
      <c r="DJ1041" s="16"/>
      <c r="DK1041" s="40"/>
      <c r="DL1041" s="37"/>
      <c r="DM1041" s="38"/>
      <c r="DN1041" s="6"/>
      <c r="DO1041" s="12"/>
      <c r="DP1041" s="39"/>
      <c r="DQ1041" s="6"/>
      <c r="DR1041" s="16"/>
      <c r="DS1041" s="40"/>
      <c r="DT1041" s="37"/>
      <c r="DU1041" s="38"/>
      <c r="DV1041" s="6"/>
      <c r="DW1041" s="12"/>
      <c r="DX1041" s="39"/>
      <c r="DY1041" s="6"/>
      <c r="DZ1041" s="16"/>
      <c r="EA1041" s="40"/>
      <c r="EB1041" s="37"/>
      <c r="EC1041" s="38"/>
      <c r="ED1041" s="6"/>
      <c r="EE1041" s="12"/>
      <c r="EF1041" s="39"/>
      <c r="EG1041" s="6"/>
      <c r="EH1041" s="16"/>
      <c r="EI1041" s="40"/>
      <c r="EJ1041" s="37"/>
      <c r="EK1041" s="38"/>
      <c r="EL1041" s="6"/>
      <c r="EM1041" s="12"/>
      <c r="EN1041" s="39"/>
      <c r="EO1041" s="6"/>
      <c r="EP1041" s="16"/>
      <c r="EQ1041" s="40"/>
      <c r="ER1041" s="37"/>
      <c r="ES1041" s="38"/>
      <c r="ET1041" s="6"/>
      <c r="EU1041" s="12"/>
      <c r="EV1041" s="39"/>
      <c r="EW1041" s="6"/>
      <c r="EX1041" s="16"/>
      <c r="EY1041" s="40"/>
      <c r="EZ1041" s="37"/>
      <c r="FA1041" s="38"/>
      <c r="FB1041" s="6"/>
      <c r="FC1041" s="12"/>
      <c r="FD1041" s="39"/>
      <c r="FE1041" s="6"/>
      <c r="FF1041" s="16"/>
      <c r="FG1041" s="40"/>
      <c r="FH1041" s="37"/>
      <c r="FI1041" s="38"/>
      <c r="FJ1041" s="6"/>
      <c r="FK1041" s="12"/>
      <c r="FL1041" s="39"/>
      <c r="FM1041" s="6"/>
      <c r="FN1041" s="16"/>
      <c r="FO1041" s="40"/>
      <c r="FP1041" s="37"/>
      <c r="FQ1041" s="38"/>
      <c r="FR1041" s="6"/>
      <c r="FS1041" s="12"/>
      <c r="FT1041" s="39"/>
      <c r="FU1041" s="6"/>
      <c r="FV1041" s="16"/>
      <c r="FW1041" s="40"/>
      <c r="FX1041" s="37"/>
      <c r="FY1041" s="38"/>
      <c r="FZ1041" s="6"/>
      <c r="GA1041" s="12"/>
      <c r="GB1041" s="39"/>
      <c r="GC1041" s="6"/>
      <c r="GD1041" s="16"/>
      <c r="GE1041" s="40"/>
      <c r="GF1041" s="37"/>
      <c r="GG1041" s="38"/>
      <c r="GH1041" s="6"/>
      <c r="GI1041" s="12"/>
      <c r="GJ1041" s="39"/>
      <c r="GK1041" s="6"/>
      <c r="GL1041" s="16"/>
      <c r="GM1041" s="40"/>
      <c r="GN1041" s="37"/>
      <c r="GO1041" s="38"/>
      <c r="GP1041" s="6"/>
      <c r="GQ1041" s="12"/>
      <c r="GR1041" s="39"/>
      <c r="GS1041" s="6"/>
      <c r="GT1041" s="16"/>
      <c r="GU1041" s="40"/>
      <c r="GV1041" s="37"/>
      <c r="GW1041" s="38"/>
      <c r="GX1041" s="6"/>
      <c r="GY1041" s="12"/>
      <c r="GZ1041" s="39"/>
      <c r="HA1041" s="6"/>
      <c r="HB1041" s="16"/>
      <c r="HC1041" s="40"/>
      <c r="HD1041" s="37"/>
      <c r="HE1041" s="38"/>
      <c r="HF1041" s="6"/>
      <c r="HG1041" s="12"/>
      <c r="HH1041" s="39"/>
      <c r="HI1041" s="6"/>
      <c r="HJ1041" s="16"/>
      <c r="HK1041" s="40"/>
      <c r="HL1041" s="37"/>
      <c r="HM1041" s="38"/>
      <c r="HN1041" s="6"/>
      <c r="HO1041" s="12"/>
      <c r="HP1041" s="39"/>
      <c r="HQ1041" s="6"/>
      <c r="HR1041" s="16"/>
      <c r="HS1041" s="40"/>
      <c r="HT1041" s="37"/>
      <c r="HU1041" s="38"/>
      <c r="HV1041" s="6"/>
      <c r="HW1041" s="12"/>
      <c r="HX1041" s="39"/>
      <c r="HY1041" s="6"/>
      <c r="HZ1041" s="16"/>
      <c r="IA1041" s="40"/>
      <c r="IB1041" s="37"/>
      <c r="IC1041" s="38"/>
      <c r="ID1041" s="6"/>
      <c r="IE1041" s="12"/>
      <c r="IF1041" s="39"/>
      <c r="IG1041" s="6"/>
      <c r="IH1041" s="16"/>
      <c r="II1041" s="40"/>
      <c r="IJ1041" s="37"/>
      <c r="IK1041" s="38"/>
      <c r="IL1041" s="6"/>
      <c r="IM1041" s="12"/>
      <c r="IN1041" s="39"/>
      <c r="IO1041" s="6"/>
      <c r="IP1041" s="16"/>
      <c r="IQ1041" s="40"/>
      <c r="IR1041" s="37"/>
      <c r="IS1041" s="38"/>
      <c r="IT1041" s="6"/>
      <c r="IU1041" s="12"/>
      <c r="IV1041" s="39"/>
    </row>
    <row r="1042" spans="1:256" ht="60" customHeight="1">
      <c r="A1042" s="91">
        <v>16</v>
      </c>
      <c r="B1042" s="67" t="s">
        <v>2536</v>
      </c>
      <c r="C1042" s="87">
        <v>26638.86</v>
      </c>
      <c r="D1042" s="88">
        <v>26638.86</v>
      </c>
      <c r="E1042" s="147">
        <v>41537</v>
      </c>
      <c r="F1042" s="316"/>
      <c r="G1042" s="80" t="s">
        <v>2075</v>
      </c>
      <c r="H1042" s="73" t="s">
        <v>2078</v>
      </c>
      <c r="L1042" s="37"/>
      <c r="M1042" s="38"/>
      <c r="N1042" s="6"/>
      <c r="O1042" s="12"/>
      <c r="P1042" s="39"/>
      <c r="Q1042" s="6"/>
      <c r="R1042" s="16"/>
      <c r="S1042" s="40"/>
      <c r="T1042" s="37"/>
      <c r="U1042" s="38"/>
      <c r="V1042" s="6"/>
      <c r="W1042" s="12"/>
      <c r="X1042" s="39"/>
      <c r="Y1042" s="6"/>
      <c r="Z1042" s="16"/>
      <c r="AA1042" s="40"/>
      <c r="AB1042" s="37"/>
      <c r="AC1042" s="38"/>
      <c r="AD1042" s="6"/>
      <c r="AE1042" s="12"/>
      <c r="AF1042" s="39"/>
      <c r="AG1042" s="6"/>
      <c r="AH1042" s="16"/>
      <c r="AI1042" s="40"/>
      <c r="AJ1042" s="37"/>
      <c r="AK1042" s="38"/>
      <c r="AL1042" s="6"/>
      <c r="AM1042" s="12"/>
      <c r="AN1042" s="39"/>
      <c r="AO1042" s="6"/>
      <c r="AP1042" s="16"/>
      <c r="AQ1042" s="40"/>
      <c r="AR1042" s="37"/>
      <c r="AS1042" s="38"/>
      <c r="AT1042" s="6"/>
      <c r="AU1042" s="12"/>
      <c r="AV1042" s="39"/>
      <c r="AW1042" s="6"/>
      <c r="AX1042" s="16"/>
      <c r="AY1042" s="40"/>
      <c r="AZ1042" s="37"/>
      <c r="BA1042" s="38"/>
      <c r="BB1042" s="6"/>
      <c r="BC1042" s="12"/>
      <c r="BD1042" s="39"/>
      <c r="BE1042" s="6"/>
      <c r="BF1042" s="16"/>
      <c r="BG1042" s="40"/>
      <c r="BH1042" s="37"/>
      <c r="BI1042" s="38"/>
      <c r="BJ1042" s="6"/>
      <c r="BK1042" s="12"/>
      <c r="BL1042" s="39"/>
      <c r="BM1042" s="6"/>
      <c r="BN1042" s="16"/>
      <c r="BO1042" s="40"/>
      <c r="BP1042" s="37"/>
      <c r="BQ1042" s="38"/>
      <c r="BR1042" s="6"/>
      <c r="BS1042" s="12"/>
      <c r="BT1042" s="39"/>
      <c r="BU1042" s="6"/>
      <c r="BV1042" s="16"/>
      <c r="BW1042" s="40"/>
      <c r="BX1042" s="37"/>
      <c r="BY1042" s="38"/>
      <c r="BZ1042" s="6"/>
      <c r="CA1042" s="12"/>
      <c r="CB1042" s="39"/>
      <c r="CC1042" s="6"/>
      <c r="CD1042" s="16"/>
      <c r="CE1042" s="40"/>
      <c r="CF1042" s="37"/>
      <c r="CG1042" s="38"/>
      <c r="CH1042" s="6"/>
      <c r="CI1042" s="12"/>
      <c r="CJ1042" s="39"/>
      <c r="CK1042" s="6"/>
      <c r="CL1042" s="16"/>
      <c r="CM1042" s="40"/>
      <c r="CN1042" s="37"/>
      <c r="CO1042" s="38"/>
      <c r="CP1042" s="6"/>
      <c r="CQ1042" s="12"/>
      <c r="CR1042" s="39"/>
      <c r="CS1042" s="6"/>
      <c r="CT1042" s="16"/>
      <c r="CU1042" s="40"/>
      <c r="CV1042" s="37"/>
      <c r="CW1042" s="38"/>
      <c r="CX1042" s="6"/>
      <c r="CY1042" s="12"/>
      <c r="CZ1042" s="39"/>
      <c r="DA1042" s="6"/>
      <c r="DB1042" s="16"/>
      <c r="DC1042" s="40"/>
      <c r="DD1042" s="37"/>
      <c r="DE1042" s="38"/>
      <c r="DF1042" s="6"/>
      <c r="DG1042" s="12"/>
      <c r="DH1042" s="39"/>
      <c r="DI1042" s="6"/>
      <c r="DJ1042" s="16"/>
      <c r="DK1042" s="40"/>
      <c r="DL1042" s="37"/>
      <c r="DM1042" s="38"/>
      <c r="DN1042" s="6"/>
      <c r="DO1042" s="12"/>
      <c r="DP1042" s="39"/>
      <c r="DQ1042" s="6"/>
      <c r="DR1042" s="16"/>
      <c r="DS1042" s="40"/>
      <c r="DT1042" s="37"/>
      <c r="DU1042" s="38"/>
      <c r="DV1042" s="6"/>
      <c r="DW1042" s="12"/>
      <c r="DX1042" s="39"/>
      <c r="DY1042" s="6"/>
      <c r="DZ1042" s="16"/>
      <c r="EA1042" s="40"/>
      <c r="EB1042" s="37"/>
      <c r="EC1042" s="38"/>
      <c r="ED1042" s="6"/>
      <c r="EE1042" s="12"/>
      <c r="EF1042" s="39"/>
      <c r="EG1042" s="6"/>
      <c r="EH1042" s="16"/>
      <c r="EI1042" s="40"/>
      <c r="EJ1042" s="37"/>
      <c r="EK1042" s="38"/>
      <c r="EL1042" s="6"/>
      <c r="EM1042" s="12"/>
      <c r="EN1042" s="39"/>
      <c r="EO1042" s="6"/>
      <c r="EP1042" s="16"/>
      <c r="EQ1042" s="40"/>
      <c r="ER1042" s="37"/>
      <c r="ES1042" s="38"/>
      <c r="ET1042" s="6"/>
      <c r="EU1042" s="12"/>
      <c r="EV1042" s="39"/>
      <c r="EW1042" s="6"/>
      <c r="EX1042" s="16"/>
      <c r="EY1042" s="40"/>
      <c r="EZ1042" s="37"/>
      <c r="FA1042" s="38"/>
      <c r="FB1042" s="6"/>
      <c r="FC1042" s="12"/>
      <c r="FD1042" s="39"/>
      <c r="FE1042" s="6"/>
      <c r="FF1042" s="16"/>
      <c r="FG1042" s="40"/>
      <c r="FH1042" s="37"/>
      <c r="FI1042" s="38"/>
      <c r="FJ1042" s="6"/>
      <c r="FK1042" s="12"/>
      <c r="FL1042" s="39"/>
      <c r="FM1042" s="6"/>
      <c r="FN1042" s="16"/>
      <c r="FO1042" s="40"/>
      <c r="FP1042" s="37"/>
      <c r="FQ1042" s="38"/>
      <c r="FR1042" s="6"/>
      <c r="FS1042" s="12"/>
      <c r="FT1042" s="39"/>
      <c r="FU1042" s="6"/>
      <c r="FV1042" s="16"/>
      <c r="FW1042" s="40"/>
      <c r="FX1042" s="37"/>
      <c r="FY1042" s="38"/>
      <c r="FZ1042" s="6"/>
      <c r="GA1042" s="12"/>
      <c r="GB1042" s="39"/>
      <c r="GC1042" s="6"/>
      <c r="GD1042" s="16"/>
      <c r="GE1042" s="40"/>
      <c r="GF1042" s="37"/>
      <c r="GG1042" s="38"/>
      <c r="GH1042" s="6"/>
      <c r="GI1042" s="12"/>
      <c r="GJ1042" s="39"/>
      <c r="GK1042" s="6"/>
      <c r="GL1042" s="16"/>
      <c r="GM1042" s="40"/>
      <c r="GN1042" s="37"/>
      <c r="GO1042" s="38"/>
      <c r="GP1042" s="6"/>
      <c r="GQ1042" s="12"/>
      <c r="GR1042" s="39"/>
      <c r="GS1042" s="6"/>
      <c r="GT1042" s="16"/>
      <c r="GU1042" s="40"/>
      <c r="GV1042" s="37"/>
      <c r="GW1042" s="38"/>
      <c r="GX1042" s="6"/>
      <c r="GY1042" s="12"/>
      <c r="GZ1042" s="39"/>
      <c r="HA1042" s="6"/>
      <c r="HB1042" s="16"/>
      <c r="HC1042" s="40"/>
      <c r="HD1042" s="37"/>
      <c r="HE1042" s="38"/>
      <c r="HF1042" s="6"/>
      <c r="HG1042" s="12"/>
      <c r="HH1042" s="39"/>
      <c r="HI1042" s="6"/>
      <c r="HJ1042" s="16"/>
      <c r="HK1042" s="40"/>
      <c r="HL1042" s="37"/>
      <c r="HM1042" s="38"/>
      <c r="HN1042" s="6"/>
      <c r="HO1042" s="12"/>
      <c r="HP1042" s="39"/>
      <c r="HQ1042" s="6"/>
      <c r="HR1042" s="16"/>
      <c r="HS1042" s="40"/>
      <c r="HT1042" s="37"/>
      <c r="HU1042" s="38"/>
      <c r="HV1042" s="6"/>
      <c r="HW1042" s="12"/>
      <c r="HX1042" s="39"/>
      <c r="HY1042" s="6"/>
      <c r="HZ1042" s="16"/>
      <c r="IA1042" s="40"/>
      <c r="IB1042" s="37"/>
      <c r="IC1042" s="38"/>
      <c r="ID1042" s="6"/>
      <c r="IE1042" s="12"/>
      <c r="IF1042" s="39"/>
      <c r="IG1042" s="6"/>
      <c r="IH1042" s="16"/>
      <c r="II1042" s="40"/>
      <c r="IJ1042" s="37"/>
      <c r="IK1042" s="38"/>
      <c r="IL1042" s="6"/>
      <c r="IM1042" s="12"/>
      <c r="IN1042" s="39"/>
      <c r="IO1042" s="6"/>
      <c r="IP1042" s="16"/>
      <c r="IQ1042" s="40"/>
      <c r="IR1042" s="37"/>
      <c r="IS1042" s="38"/>
      <c r="IT1042" s="6"/>
      <c r="IU1042" s="12"/>
      <c r="IV1042" s="39"/>
    </row>
    <row r="1043" spans="1:256" s="18" customFormat="1" ht="60" customHeight="1">
      <c r="A1043" s="91">
        <v>17</v>
      </c>
      <c r="B1043" s="67" t="s">
        <v>2537</v>
      </c>
      <c r="C1043" s="87">
        <v>40646.74</v>
      </c>
      <c r="D1043" s="88">
        <v>40646.74</v>
      </c>
      <c r="E1043" s="147">
        <v>41537</v>
      </c>
      <c r="F1043" s="316"/>
      <c r="G1043" s="80" t="s">
        <v>2075</v>
      </c>
      <c r="H1043" s="73" t="s">
        <v>2078</v>
      </c>
      <c r="I1043" s="23"/>
      <c r="J1043" s="23"/>
      <c r="K1043" s="23"/>
      <c r="L1043" s="37"/>
      <c r="M1043" s="38"/>
      <c r="N1043" s="6"/>
      <c r="O1043" s="12"/>
      <c r="P1043" s="39"/>
      <c r="Q1043" s="6"/>
      <c r="R1043" s="16"/>
      <c r="S1043" s="40"/>
      <c r="T1043" s="37"/>
      <c r="U1043" s="38"/>
      <c r="V1043" s="6"/>
      <c r="W1043" s="12"/>
      <c r="X1043" s="39"/>
      <c r="Y1043" s="6"/>
      <c r="Z1043" s="16"/>
      <c r="AA1043" s="40"/>
      <c r="AB1043" s="37"/>
      <c r="AC1043" s="38"/>
      <c r="AD1043" s="6"/>
      <c r="AE1043" s="12"/>
      <c r="AF1043" s="39"/>
      <c r="AG1043" s="6"/>
      <c r="AH1043" s="16"/>
      <c r="AI1043" s="40"/>
      <c r="AJ1043" s="37"/>
      <c r="AK1043" s="38"/>
      <c r="AL1043" s="6"/>
      <c r="AM1043" s="12"/>
      <c r="AN1043" s="39"/>
      <c r="AO1043" s="6"/>
      <c r="AP1043" s="16"/>
      <c r="AQ1043" s="40"/>
      <c r="AR1043" s="37"/>
      <c r="AS1043" s="38"/>
      <c r="AT1043" s="6"/>
      <c r="AU1043" s="12"/>
      <c r="AV1043" s="39"/>
      <c r="AW1043" s="6"/>
      <c r="AX1043" s="16"/>
      <c r="AY1043" s="40"/>
      <c r="AZ1043" s="37"/>
      <c r="BA1043" s="38"/>
      <c r="BB1043" s="6"/>
      <c r="BC1043" s="12"/>
      <c r="BD1043" s="39"/>
      <c r="BE1043" s="6"/>
      <c r="BF1043" s="16"/>
      <c r="BG1043" s="40"/>
      <c r="BH1043" s="37"/>
      <c r="BI1043" s="38"/>
      <c r="BJ1043" s="6"/>
      <c r="BK1043" s="12"/>
      <c r="BL1043" s="39"/>
      <c r="BM1043" s="6"/>
      <c r="BN1043" s="16"/>
      <c r="BO1043" s="40"/>
      <c r="BP1043" s="37"/>
      <c r="BQ1043" s="38"/>
      <c r="BR1043" s="6"/>
      <c r="BS1043" s="12"/>
      <c r="BT1043" s="39"/>
      <c r="BU1043" s="6"/>
      <c r="BV1043" s="16"/>
      <c r="BW1043" s="40"/>
      <c r="BX1043" s="37"/>
      <c r="BY1043" s="38"/>
      <c r="BZ1043" s="6"/>
      <c r="CA1043" s="12"/>
      <c r="CB1043" s="39"/>
      <c r="CC1043" s="6"/>
      <c r="CD1043" s="16"/>
      <c r="CE1043" s="40"/>
      <c r="CF1043" s="37"/>
      <c r="CG1043" s="38"/>
      <c r="CH1043" s="6"/>
      <c r="CI1043" s="12"/>
      <c r="CJ1043" s="39"/>
      <c r="CK1043" s="6"/>
      <c r="CL1043" s="16"/>
      <c r="CM1043" s="40"/>
      <c r="CN1043" s="37"/>
      <c r="CO1043" s="38"/>
      <c r="CP1043" s="6"/>
      <c r="CQ1043" s="12"/>
      <c r="CR1043" s="39"/>
      <c r="CS1043" s="6"/>
      <c r="CT1043" s="16"/>
      <c r="CU1043" s="40"/>
      <c r="CV1043" s="37"/>
      <c r="CW1043" s="38"/>
      <c r="CX1043" s="6"/>
      <c r="CY1043" s="12"/>
      <c r="CZ1043" s="39"/>
      <c r="DA1043" s="6"/>
      <c r="DB1043" s="16"/>
      <c r="DC1043" s="40"/>
      <c r="DD1043" s="37"/>
      <c r="DE1043" s="38"/>
      <c r="DF1043" s="6"/>
      <c r="DG1043" s="12"/>
      <c r="DH1043" s="39"/>
      <c r="DI1043" s="6"/>
      <c r="DJ1043" s="16"/>
      <c r="DK1043" s="40"/>
      <c r="DL1043" s="37"/>
      <c r="DM1043" s="38"/>
      <c r="DN1043" s="6"/>
      <c r="DO1043" s="12"/>
      <c r="DP1043" s="39"/>
      <c r="DQ1043" s="6"/>
      <c r="DR1043" s="16"/>
      <c r="DS1043" s="40"/>
      <c r="DT1043" s="37"/>
      <c r="DU1043" s="38"/>
      <c r="DV1043" s="6"/>
      <c r="DW1043" s="12"/>
      <c r="DX1043" s="39"/>
      <c r="DY1043" s="6"/>
      <c r="DZ1043" s="16"/>
      <c r="EA1043" s="40"/>
      <c r="EB1043" s="37"/>
      <c r="EC1043" s="38"/>
      <c r="ED1043" s="6"/>
      <c r="EE1043" s="12"/>
      <c r="EF1043" s="39"/>
      <c r="EG1043" s="6"/>
      <c r="EH1043" s="16"/>
      <c r="EI1043" s="40"/>
      <c r="EJ1043" s="37"/>
      <c r="EK1043" s="38"/>
      <c r="EL1043" s="6"/>
      <c r="EM1043" s="12"/>
      <c r="EN1043" s="39"/>
      <c r="EO1043" s="6"/>
      <c r="EP1043" s="16"/>
      <c r="EQ1043" s="40"/>
      <c r="ER1043" s="37"/>
      <c r="ES1043" s="38"/>
      <c r="ET1043" s="6"/>
      <c r="EU1043" s="12"/>
      <c r="EV1043" s="39"/>
      <c r="EW1043" s="6"/>
      <c r="EX1043" s="16"/>
      <c r="EY1043" s="40"/>
      <c r="EZ1043" s="37"/>
      <c r="FA1043" s="38"/>
      <c r="FB1043" s="6"/>
      <c r="FC1043" s="12"/>
      <c r="FD1043" s="39"/>
      <c r="FE1043" s="6"/>
      <c r="FF1043" s="16"/>
      <c r="FG1043" s="40"/>
      <c r="FH1043" s="37"/>
      <c r="FI1043" s="38"/>
      <c r="FJ1043" s="6"/>
      <c r="FK1043" s="12"/>
      <c r="FL1043" s="39"/>
      <c r="FM1043" s="6"/>
      <c r="FN1043" s="16"/>
      <c r="FO1043" s="40"/>
      <c r="FP1043" s="37"/>
      <c r="FQ1043" s="38"/>
      <c r="FR1043" s="6"/>
      <c r="FS1043" s="12"/>
      <c r="FT1043" s="39"/>
      <c r="FU1043" s="6"/>
      <c r="FV1043" s="16"/>
      <c r="FW1043" s="40"/>
      <c r="FX1043" s="37"/>
      <c r="FY1043" s="38"/>
      <c r="FZ1043" s="6"/>
      <c r="GA1043" s="12"/>
      <c r="GB1043" s="39"/>
      <c r="GC1043" s="6"/>
      <c r="GD1043" s="16"/>
      <c r="GE1043" s="40"/>
      <c r="GF1043" s="37"/>
      <c r="GG1043" s="38"/>
      <c r="GH1043" s="6"/>
      <c r="GI1043" s="12"/>
      <c r="GJ1043" s="39"/>
      <c r="GK1043" s="6"/>
      <c r="GL1043" s="16"/>
      <c r="GM1043" s="40"/>
      <c r="GN1043" s="37"/>
      <c r="GO1043" s="38"/>
      <c r="GP1043" s="6"/>
      <c r="GQ1043" s="12"/>
      <c r="GR1043" s="39"/>
      <c r="GS1043" s="6"/>
      <c r="GT1043" s="16"/>
      <c r="GU1043" s="40"/>
      <c r="GV1043" s="37"/>
      <c r="GW1043" s="38"/>
      <c r="GX1043" s="6"/>
      <c r="GY1043" s="12"/>
      <c r="GZ1043" s="39"/>
      <c r="HA1043" s="6"/>
      <c r="HB1043" s="16"/>
      <c r="HC1043" s="40"/>
      <c r="HD1043" s="37"/>
      <c r="HE1043" s="38"/>
      <c r="HF1043" s="6"/>
      <c r="HG1043" s="12"/>
      <c r="HH1043" s="39"/>
      <c r="HI1043" s="6"/>
      <c r="HJ1043" s="16"/>
      <c r="HK1043" s="40"/>
      <c r="HL1043" s="37"/>
      <c r="HM1043" s="38"/>
      <c r="HN1043" s="6"/>
      <c r="HO1043" s="12"/>
      <c r="HP1043" s="39"/>
      <c r="HQ1043" s="6"/>
      <c r="HR1043" s="16"/>
      <c r="HS1043" s="40"/>
      <c r="HT1043" s="37"/>
      <c r="HU1043" s="38"/>
      <c r="HV1043" s="6"/>
      <c r="HW1043" s="12"/>
      <c r="HX1043" s="39"/>
      <c r="HY1043" s="6"/>
      <c r="HZ1043" s="16"/>
      <c r="IA1043" s="40"/>
      <c r="IB1043" s="37"/>
      <c r="IC1043" s="38"/>
      <c r="ID1043" s="6"/>
      <c r="IE1043" s="12"/>
      <c r="IF1043" s="39"/>
      <c r="IG1043" s="6"/>
      <c r="IH1043" s="16"/>
      <c r="II1043" s="40"/>
      <c r="IJ1043" s="37"/>
      <c r="IK1043" s="38"/>
      <c r="IL1043" s="6"/>
      <c r="IM1043" s="12"/>
      <c r="IN1043" s="39"/>
      <c r="IO1043" s="6"/>
      <c r="IP1043" s="16"/>
      <c r="IQ1043" s="40"/>
      <c r="IR1043" s="37"/>
      <c r="IS1043" s="38"/>
      <c r="IT1043" s="6"/>
      <c r="IU1043" s="12"/>
      <c r="IV1043" s="39"/>
    </row>
    <row r="1044" spans="1:256" s="18" customFormat="1" ht="60" customHeight="1">
      <c r="A1044" s="91">
        <v>18</v>
      </c>
      <c r="B1044" s="67" t="s">
        <v>2538</v>
      </c>
      <c r="C1044" s="87">
        <v>465000</v>
      </c>
      <c r="D1044" s="88">
        <v>0</v>
      </c>
      <c r="E1044" s="147">
        <v>41537</v>
      </c>
      <c r="F1044" s="316"/>
      <c r="G1044" s="80" t="s">
        <v>2075</v>
      </c>
      <c r="H1044" s="73" t="s">
        <v>2078</v>
      </c>
      <c r="I1044" s="23"/>
      <c r="J1044" s="23"/>
      <c r="K1044" s="23"/>
      <c r="L1044" s="37"/>
      <c r="M1044" s="38"/>
      <c r="N1044" s="6"/>
      <c r="O1044" s="12"/>
      <c r="P1044" s="39"/>
      <c r="Q1044" s="6"/>
      <c r="R1044" s="16"/>
      <c r="S1044" s="40"/>
      <c r="T1044" s="37"/>
      <c r="U1044" s="38"/>
      <c r="V1044" s="6"/>
      <c r="W1044" s="12"/>
      <c r="X1044" s="39"/>
      <c r="Y1044" s="6"/>
      <c r="Z1044" s="16"/>
      <c r="AA1044" s="40"/>
      <c r="AB1044" s="37"/>
      <c r="AC1044" s="38"/>
      <c r="AD1044" s="6"/>
      <c r="AE1044" s="12"/>
      <c r="AF1044" s="39"/>
      <c r="AG1044" s="6"/>
      <c r="AH1044" s="16"/>
      <c r="AI1044" s="40"/>
      <c r="AJ1044" s="37"/>
      <c r="AK1044" s="38"/>
      <c r="AL1044" s="6"/>
      <c r="AM1044" s="12"/>
      <c r="AN1044" s="39"/>
      <c r="AO1044" s="6"/>
      <c r="AP1044" s="16"/>
      <c r="AQ1044" s="40"/>
      <c r="AR1044" s="37"/>
      <c r="AS1044" s="38"/>
      <c r="AT1044" s="6"/>
      <c r="AU1044" s="12"/>
      <c r="AV1044" s="39"/>
      <c r="AW1044" s="6"/>
      <c r="AX1044" s="16"/>
      <c r="AY1044" s="40"/>
      <c r="AZ1044" s="37"/>
      <c r="BA1044" s="38"/>
      <c r="BB1044" s="6"/>
      <c r="BC1044" s="12"/>
      <c r="BD1044" s="39"/>
      <c r="BE1044" s="6"/>
      <c r="BF1044" s="16"/>
      <c r="BG1044" s="40"/>
      <c r="BH1044" s="37"/>
      <c r="BI1044" s="38"/>
      <c r="BJ1044" s="6"/>
      <c r="BK1044" s="12"/>
      <c r="BL1044" s="39"/>
      <c r="BM1044" s="6"/>
      <c r="BN1044" s="16"/>
      <c r="BO1044" s="40"/>
      <c r="BP1044" s="37"/>
      <c r="BQ1044" s="38"/>
      <c r="BR1044" s="6"/>
      <c r="BS1044" s="12"/>
      <c r="BT1044" s="39"/>
      <c r="BU1044" s="6"/>
      <c r="BV1044" s="16"/>
      <c r="BW1044" s="40"/>
      <c r="BX1044" s="37"/>
      <c r="BY1044" s="38"/>
      <c r="BZ1044" s="6"/>
      <c r="CA1044" s="12"/>
      <c r="CB1044" s="39"/>
      <c r="CC1044" s="6"/>
      <c r="CD1044" s="16"/>
      <c r="CE1044" s="40"/>
      <c r="CF1044" s="37"/>
      <c r="CG1044" s="38"/>
      <c r="CH1044" s="6"/>
      <c r="CI1044" s="12"/>
      <c r="CJ1044" s="39"/>
      <c r="CK1044" s="6"/>
      <c r="CL1044" s="16"/>
      <c r="CM1044" s="40"/>
      <c r="CN1044" s="37"/>
      <c r="CO1044" s="38"/>
      <c r="CP1044" s="6"/>
      <c r="CQ1044" s="12"/>
      <c r="CR1044" s="39"/>
      <c r="CS1044" s="6"/>
      <c r="CT1044" s="16"/>
      <c r="CU1044" s="40"/>
      <c r="CV1044" s="37"/>
      <c r="CW1044" s="38"/>
      <c r="CX1044" s="6"/>
      <c r="CY1044" s="12"/>
      <c r="CZ1044" s="39"/>
      <c r="DA1044" s="6"/>
      <c r="DB1044" s="16"/>
      <c r="DC1044" s="40"/>
      <c r="DD1044" s="37"/>
      <c r="DE1044" s="38"/>
      <c r="DF1044" s="6"/>
      <c r="DG1044" s="12"/>
      <c r="DH1044" s="39"/>
      <c r="DI1044" s="6"/>
      <c r="DJ1044" s="16"/>
      <c r="DK1044" s="40"/>
      <c r="DL1044" s="37"/>
      <c r="DM1044" s="38"/>
      <c r="DN1044" s="6"/>
      <c r="DO1044" s="12"/>
      <c r="DP1044" s="39"/>
      <c r="DQ1044" s="6"/>
      <c r="DR1044" s="16"/>
      <c r="DS1044" s="40"/>
      <c r="DT1044" s="37"/>
      <c r="DU1044" s="38"/>
      <c r="DV1044" s="6"/>
      <c r="DW1044" s="12"/>
      <c r="DX1044" s="39"/>
      <c r="DY1044" s="6"/>
      <c r="DZ1044" s="16"/>
      <c r="EA1044" s="40"/>
      <c r="EB1044" s="37"/>
      <c r="EC1044" s="38"/>
      <c r="ED1044" s="6"/>
      <c r="EE1044" s="12"/>
      <c r="EF1044" s="39"/>
      <c r="EG1044" s="6"/>
      <c r="EH1044" s="16"/>
      <c r="EI1044" s="40"/>
      <c r="EJ1044" s="37"/>
      <c r="EK1044" s="38"/>
      <c r="EL1044" s="6"/>
      <c r="EM1044" s="12"/>
      <c r="EN1044" s="39"/>
      <c r="EO1044" s="6"/>
      <c r="EP1044" s="16"/>
      <c r="EQ1044" s="40"/>
      <c r="ER1044" s="37"/>
      <c r="ES1044" s="38"/>
      <c r="ET1044" s="6"/>
      <c r="EU1044" s="12"/>
      <c r="EV1044" s="39"/>
      <c r="EW1044" s="6"/>
      <c r="EX1044" s="16"/>
      <c r="EY1044" s="40"/>
      <c r="EZ1044" s="37"/>
      <c r="FA1044" s="38"/>
      <c r="FB1044" s="6"/>
      <c r="FC1044" s="12"/>
      <c r="FD1044" s="39"/>
      <c r="FE1044" s="6"/>
      <c r="FF1044" s="16"/>
      <c r="FG1044" s="40"/>
      <c r="FH1044" s="37"/>
      <c r="FI1044" s="38"/>
      <c r="FJ1044" s="6"/>
      <c r="FK1044" s="12"/>
      <c r="FL1044" s="39"/>
      <c r="FM1044" s="6"/>
      <c r="FN1044" s="16"/>
      <c r="FO1044" s="40"/>
      <c r="FP1044" s="37"/>
      <c r="FQ1044" s="38"/>
      <c r="FR1044" s="6"/>
      <c r="FS1044" s="12"/>
      <c r="FT1044" s="39"/>
      <c r="FU1044" s="6"/>
      <c r="FV1044" s="16"/>
      <c r="FW1044" s="40"/>
      <c r="FX1044" s="37"/>
      <c r="FY1044" s="38"/>
      <c r="FZ1044" s="6"/>
      <c r="GA1044" s="12"/>
      <c r="GB1044" s="39"/>
      <c r="GC1044" s="6"/>
      <c r="GD1044" s="16"/>
      <c r="GE1044" s="40"/>
      <c r="GF1044" s="37"/>
      <c r="GG1044" s="38"/>
      <c r="GH1044" s="6"/>
      <c r="GI1044" s="12"/>
      <c r="GJ1044" s="39"/>
      <c r="GK1044" s="6"/>
      <c r="GL1044" s="16"/>
      <c r="GM1044" s="40"/>
      <c r="GN1044" s="37"/>
      <c r="GO1044" s="38"/>
      <c r="GP1044" s="6"/>
      <c r="GQ1044" s="12"/>
      <c r="GR1044" s="39"/>
      <c r="GS1044" s="6"/>
      <c r="GT1044" s="16"/>
      <c r="GU1044" s="40"/>
      <c r="GV1044" s="37"/>
      <c r="GW1044" s="38"/>
      <c r="GX1044" s="6"/>
      <c r="GY1044" s="12"/>
      <c r="GZ1044" s="39"/>
      <c r="HA1044" s="6"/>
      <c r="HB1044" s="16"/>
      <c r="HC1044" s="40"/>
      <c r="HD1044" s="37"/>
      <c r="HE1044" s="38"/>
      <c r="HF1044" s="6"/>
      <c r="HG1044" s="12"/>
      <c r="HH1044" s="39"/>
      <c r="HI1044" s="6"/>
      <c r="HJ1044" s="16"/>
      <c r="HK1044" s="40"/>
      <c r="HL1044" s="37"/>
      <c r="HM1044" s="38"/>
      <c r="HN1044" s="6"/>
      <c r="HO1044" s="12"/>
      <c r="HP1044" s="39"/>
      <c r="HQ1044" s="6"/>
      <c r="HR1044" s="16"/>
      <c r="HS1044" s="40"/>
      <c r="HT1044" s="37"/>
      <c r="HU1044" s="38"/>
      <c r="HV1044" s="6"/>
      <c r="HW1044" s="12"/>
      <c r="HX1044" s="39"/>
      <c r="HY1044" s="6"/>
      <c r="HZ1044" s="16"/>
      <c r="IA1044" s="40"/>
      <c r="IB1044" s="37"/>
      <c r="IC1044" s="38"/>
      <c r="ID1044" s="6"/>
      <c r="IE1044" s="12"/>
      <c r="IF1044" s="39"/>
      <c r="IG1044" s="6"/>
      <c r="IH1044" s="16"/>
      <c r="II1044" s="40"/>
      <c r="IJ1044" s="37"/>
      <c r="IK1044" s="38"/>
      <c r="IL1044" s="6"/>
      <c r="IM1044" s="12"/>
      <c r="IN1044" s="39"/>
      <c r="IO1044" s="6"/>
      <c r="IP1044" s="16"/>
      <c r="IQ1044" s="40"/>
      <c r="IR1044" s="37"/>
      <c r="IS1044" s="38"/>
      <c r="IT1044" s="6"/>
      <c r="IU1044" s="12"/>
      <c r="IV1044" s="39"/>
    </row>
    <row r="1045" spans="1:256" s="18" customFormat="1" ht="60" customHeight="1">
      <c r="A1045" s="91">
        <v>19</v>
      </c>
      <c r="B1045" s="67" t="s">
        <v>2539</v>
      </c>
      <c r="C1045" s="87">
        <v>25000</v>
      </c>
      <c r="D1045" s="88">
        <v>25000</v>
      </c>
      <c r="E1045" s="147">
        <v>41537</v>
      </c>
      <c r="F1045" s="316"/>
      <c r="G1045" s="80" t="s">
        <v>2075</v>
      </c>
      <c r="H1045" s="73" t="s">
        <v>2078</v>
      </c>
      <c r="I1045" s="23"/>
      <c r="J1045" s="23"/>
      <c r="K1045" s="23"/>
      <c r="L1045" s="37"/>
      <c r="M1045" s="38"/>
      <c r="N1045" s="6"/>
      <c r="O1045" s="12"/>
      <c r="P1045" s="39"/>
      <c r="Q1045" s="6"/>
      <c r="R1045" s="16"/>
      <c r="S1045" s="40"/>
      <c r="T1045" s="37"/>
      <c r="U1045" s="38"/>
      <c r="V1045" s="6"/>
      <c r="W1045" s="12"/>
      <c r="X1045" s="39"/>
      <c r="Y1045" s="6"/>
      <c r="Z1045" s="16"/>
      <c r="AA1045" s="40"/>
      <c r="AB1045" s="37"/>
      <c r="AC1045" s="38"/>
      <c r="AD1045" s="6"/>
      <c r="AE1045" s="12"/>
      <c r="AF1045" s="39"/>
      <c r="AG1045" s="6"/>
      <c r="AH1045" s="16"/>
      <c r="AI1045" s="40"/>
      <c r="AJ1045" s="37"/>
      <c r="AK1045" s="38"/>
      <c r="AL1045" s="6"/>
      <c r="AM1045" s="12"/>
      <c r="AN1045" s="39"/>
      <c r="AO1045" s="6"/>
      <c r="AP1045" s="16"/>
      <c r="AQ1045" s="40"/>
      <c r="AR1045" s="37"/>
      <c r="AS1045" s="38"/>
      <c r="AT1045" s="6"/>
      <c r="AU1045" s="12"/>
      <c r="AV1045" s="39"/>
      <c r="AW1045" s="6"/>
      <c r="AX1045" s="16"/>
      <c r="AY1045" s="40"/>
      <c r="AZ1045" s="37"/>
      <c r="BA1045" s="38"/>
      <c r="BB1045" s="6"/>
      <c r="BC1045" s="12"/>
      <c r="BD1045" s="39"/>
      <c r="BE1045" s="6"/>
      <c r="BF1045" s="16"/>
      <c r="BG1045" s="40"/>
      <c r="BH1045" s="37"/>
      <c r="BI1045" s="38"/>
      <c r="BJ1045" s="6"/>
      <c r="BK1045" s="12"/>
      <c r="BL1045" s="39"/>
      <c r="BM1045" s="6"/>
      <c r="BN1045" s="16"/>
      <c r="BO1045" s="40"/>
      <c r="BP1045" s="37"/>
      <c r="BQ1045" s="38"/>
      <c r="BR1045" s="6"/>
      <c r="BS1045" s="12"/>
      <c r="BT1045" s="39"/>
      <c r="BU1045" s="6"/>
      <c r="BV1045" s="16"/>
      <c r="BW1045" s="40"/>
      <c r="BX1045" s="37"/>
      <c r="BY1045" s="38"/>
      <c r="BZ1045" s="6"/>
      <c r="CA1045" s="12"/>
      <c r="CB1045" s="39"/>
      <c r="CC1045" s="6"/>
      <c r="CD1045" s="16"/>
      <c r="CE1045" s="40"/>
      <c r="CF1045" s="37"/>
      <c r="CG1045" s="38"/>
      <c r="CH1045" s="6"/>
      <c r="CI1045" s="12"/>
      <c r="CJ1045" s="39"/>
      <c r="CK1045" s="6"/>
      <c r="CL1045" s="16"/>
      <c r="CM1045" s="40"/>
      <c r="CN1045" s="37"/>
      <c r="CO1045" s="38"/>
      <c r="CP1045" s="6"/>
      <c r="CQ1045" s="12"/>
      <c r="CR1045" s="39"/>
      <c r="CS1045" s="6"/>
      <c r="CT1045" s="16"/>
      <c r="CU1045" s="40"/>
      <c r="CV1045" s="37"/>
      <c r="CW1045" s="38"/>
      <c r="CX1045" s="6"/>
      <c r="CY1045" s="12"/>
      <c r="CZ1045" s="39"/>
      <c r="DA1045" s="6"/>
      <c r="DB1045" s="16"/>
      <c r="DC1045" s="40"/>
      <c r="DD1045" s="37"/>
      <c r="DE1045" s="38"/>
      <c r="DF1045" s="6"/>
      <c r="DG1045" s="12"/>
      <c r="DH1045" s="39"/>
      <c r="DI1045" s="6"/>
      <c r="DJ1045" s="16"/>
      <c r="DK1045" s="40"/>
      <c r="DL1045" s="37"/>
      <c r="DM1045" s="38"/>
      <c r="DN1045" s="6"/>
      <c r="DO1045" s="12"/>
      <c r="DP1045" s="39"/>
      <c r="DQ1045" s="6"/>
      <c r="DR1045" s="16"/>
      <c r="DS1045" s="40"/>
      <c r="DT1045" s="37"/>
      <c r="DU1045" s="38"/>
      <c r="DV1045" s="6"/>
      <c r="DW1045" s="12"/>
      <c r="DX1045" s="39"/>
      <c r="DY1045" s="6"/>
      <c r="DZ1045" s="16"/>
      <c r="EA1045" s="40"/>
      <c r="EB1045" s="37"/>
      <c r="EC1045" s="38"/>
      <c r="ED1045" s="6"/>
      <c r="EE1045" s="12"/>
      <c r="EF1045" s="39"/>
      <c r="EG1045" s="6"/>
      <c r="EH1045" s="16"/>
      <c r="EI1045" s="40"/>
      <c r="EJ1045" s="37"/>
      <c r="EK1045" s="38"/>
      <c r="EL1045" s="6"/>
      <c r="EM1045" s="12"/>
      <c r="EN1045" s="39"/>
      <c r="EO1045" s="6"/>
      <c r="EP1045" s="16"/>
      <c r="EQ1045" s="40"/>
      <c r="ER1045" s="37"/>
      <c r="ES1045" s="38"/>
      <c r="ET1045" s="6"/>
      <c r="EU1045" s="12"/>
      <c r="EV1045" s="39"/>
      <c r="EW1045" s="6"/>
      <c r="EX1045" s="16"/>
      <c r="EY1045" s="40"/>
      <c r="EZ1045" s="37"/>
      <c r="FA1045" s="38"/>
      <c r="FB1045" s="6"/>
      <c r="FC1045" s="12"/>
      <c r="FD1045" s="39"/>
      <c r="FE1045" s="6"/>
      <c r="FF1045" s="16"/>
      <c r="FG1045" s="40"/>
      <c r="FH1045" s="37"/>
      <c r="FI1045" s="38"/>
      <c r="FJ1045" s="6"/>
      <c r="FK1045" s="12"/>
      <c r="FL1045" s="39"/>
      <c r="FM1045" s="6"/>
      <c r="FN1045" s="16"/>
      <c r="FO1045" s="40"/>
      <c r="FP1045" s="37"/>
      <c r="FQ1045" s="38"/>
      <c r="FR1045" s="6"/>
      <c r="FS1045" s="12"/>
      <c r="FT1045" s="39"/>
      <c r="FU1045" s="6"/>
      <c r="FV1045" s="16"/>
      <c r="FW1045" s="40"/>
      <c r="FX1045" s="37"/>
      <c r="FY1045" s="38"/>
      <c r="FZ1045" s="6"/>
      <c r="GA1045" s="12"/>
      <c r="GB1045" s="39"/>
      <c r="GC1045" s="6"/>
      <c r="GD1045" s="16"/>
      <c r="GE1045" s="40"/>
      <c r="GF1045" s="37"/>
      <c r="GG1045" s="38"/>
      <c r="GH1045" s="6"/>
      <c r="GI1045" s="12"/>
      <c r="GJ1045" s="39"/>
      <c r="GK1045" s="6"/>
      <c r="GL1045" s="16"/>
      <c r="GM1045" s="40"/>
      <c r="GN1045" s="37"/>
      <c r="GO1045" s="38"/>
      <c r="GP1045" s="6"/>
      <c r="GQ1045" s="12"/>
      <c r="GR1045" s="39"/>
      <c r="GS1045" s="6"/>
      <c r="GT1045" s="16"/>
      <c r="GU1045" s="40"/>
      <c r="GV1045" s="37"/>
      <c r="GW1045" s="38"/>
      <c r="GX1045" s="6"/>
      <c r="GY1045" s="12"/>
      <c r="GZ1045" s="39"/>
      <c r="HA1045" s="6"/>
      <c r="HB1045" s="16"/>
      <c r="HC1045" s="40"/>
      <c r="HD1045" s="37"/>
      <c r="HE1045" s="38"/>
      <c r="HF1045" s="6"/>
      <c r="HG1045" s="12"/>
      <c r="HH1045" s="39"/>
      <c r="HI1045" s="6"/>
      <c r="HJ1045" s="16"/>
      <c r="HK1045" s="40"/>
      <c r="HL1045" s="37"/>
      <c r="HM1045" s="38"/>
      <c r="HN1045" s="6"/>
      <c r="HO1045" s="12"/>
      <c r="HP1045" s="39"/>
      <c r="HQ1045" s="6"/>
      <c r="HR1045" s="16"/>
      <c r="HS1045" s="40"/>
      <c r="HT1045" s="37"/>
      <c r="HU1045" s="38"/>
      <c r="HV1045" s="6"/>
      <c r="HW1045" s="12"/>
      <c r="HX1045" s="39"/>
      <c r="HY1045" s="6"/>
      <c r="HZ1045" s="16"/>
      <c r="IA1045" s="40"/>
      <c r="IB1045" s="37"/>
      <c r="IC1045" s="38"/>
      <c r="ID1045" s="6"/>
      <c r="IE1045" s="12"/>
      <c r="IF1045" s="39"/>
      <c r="IG1045" s="6"/>
      <c r="IH1045" s="16"/>
      <c r="II1045" s="40"/>
      <c r="IJ1045" s="37"/>
      <c r="IK1045" s="38"/>
      <c r="IL1045" s="6"/>
      <c r="IM1045" s="12"/>
      <c r="IN1045" s="39"/>
      <c r="IO1045" s="6"/>
      <c r="IP1045" s="16"/>
      <c r="IQ1045" s="40"/>
      <c r="IR1045" s="37"/>
      <c r="IS1045" s="38"/>
      <c r="IT1045" s="6"/>
      <c r="IU1045" s="12"/>
      <c r="IV1045" s="39"/>
    </row>
    <row r="1046" spans="1:256" s="6" customFormat="1" ht="60" customHeight="1">
      <c r="A1046" s="91">
        <v>20</v>
      </c>
      <c r="B1046" s="67" t="s">
        <v>2540</v>
      </c>
      <c r="C1046" s="88" t="s">
        <v>2541</v>
      </c>
      <c r="D1046" s="88" t="s">
        <v>2541</v>
      </c>
      <c r="E1046" s="147">
        <v>42333</v>
      </c>
      <c r="F1046" s="316"/>
      <c r="G1046" s="80" t="s">
        <v>2075</v>
      </c>
      <c r="H1046" s="73" t="s">
        <v>2078</v>
      </c>
      <c r="I1046" s="23"/>
      <c r="J1046" s="23"/>
      <c r="K1046" s="23"/>
      <c r="L1046" s="41"/>
      <c r="M1046" s="38"/>
      <c r="O1046" s="12"/>
      <c r="P1046" s="39"/>
      <c r="R1046" s="16"/>
      <c r="S1046" s="40"/>
      <c r="T1046" s="41"/>
      <c r="U1046" s="38"/>
      <c r="W1046" s="12"/>
      <c r="X1046" s="39"/>
      <c r="Z1046" s="16"/>
      <c r="AA1046" s="40"/>
      <c r="AB1046" s="41"/>
      <c r="AC1046" s="38"/>
      <c r="AE1046" s="12"/>
      <c r="AF1046" s="39"/>
      <c r="AH1046" s="16"/>
      <c r="AI1046" s="40"/>
      <c r="AJ1046" s="41"/>
      <c r="AK1046" s="38"/>
      <c r="AM1046" s="12"/>
      <c r="AN1046" s="39"/>
      <c r="AP1046" s="16"/>
      <c r="AQ1046" s="40"/>
      <c r="AR1046" s="41"/>
      <c r="AS1046" s="38"/>
      <c r="AU1046" s="12"/>
      <c r="AV1046" s="39"/>
      <c r="AX1046" s="16"/>
      <c r="AY1046" s="40"/>
      <c r="AZ1046" s="41"/>
      <c r="BA1046" s="38"/>
      <c r="BC1046" s="12"/>
      <c r="BD1046" s="39"/>
      <c r="BF1046" s="16"/>
      <c r="BG1046" s="40"/>
      <c r="BH1046" s="41"/>
      <c r="BI1046" s="38"/>
      <c r="BK1046" s="12"/>
      <c r="BL1046" s="39"/>
      <c r="BN1046" s="16"/>
      <c r="BO1046" s="40"/>
      <c r="BP1046" s="41"/>
      <c r="BQ1046" s="38"/>
      <c r="BS1046" s="12"/>
      <c r="BT1046" s="39"/>
      <c r="BV1046" s="16"/>
      <c r="BW1046" s="40"/>
      <c r="BX1046" s="41"/>
      <c r="BY1046" s="38"/>
      <c r="CA1046" s="12"/>
      <c r="CB1046" s="39"/>
      <c r="CD1046" s="16"/>
      <c r="CE1046" s="40"/>
      <c r="CF1046" s="41"/>
      <c r="CG1046" s="38"/>
      <c r="CI1046" s="12"/>
      <c r="CJ1046" s="39"/>
      <c r="CL1046" s="16"/>
      <c r="CM1046" s="40"/>
      <c r="CN1046" s="41"/>
      <c r="CO1046" s="38"/>
      <c r="CQ1046" s="12"/>
      <c r="CR1046" s="39"/>
      <c r="CT1046" s="16"/>
      <c r="CU1046" s="40"/>
      <c r="CV1046" s="41"/>
      <c r="CW1046" s="38"/>
      <c r="CY1046" s="12"/>
      <c r="CZ1046" s="39"/>
      <c r="DB1046" s="16"/>
      <c r="DC1046" s="40"/>
      <c r="DD1046" s="41"/>
      <c r="DE1046" s="38"/>
      <c r="DG1046" s="12"/>
      <c r="DH1046" s="39"/>
      <c r="DJ1046" s="16"/>
      <c r="DK1046" s="40"/>
      <c r="DL1046" s="41"/>
      <c r="DM1046" s="38"/>
      <c r="DO1046" s="12"/>
      <c r="DP1046" s="39"/>
      <c r="DR1046" s="16"/>
      <c r="DS1046" s="40"/>
      <c r="DT1046" s="41"/>
      <c r="DU1046" s="38"/>
      <c r="DW1046" s="12"/>
      <c r="DX1046" s="39"/>
      <c r="DZ1046" s="16"/>
      <c r="EA1046" s="40"/>
      <c r="EB1046" s="41"/>
      <c r="EC1046" s="38"/>
      <c r="EE1046" s="12"/>
      <c r="EF1046" s="39"/>
      <c r="EH1046" s="16"/>
      <c r="EI1046" s="40"/>
      <c r="EJ1046" s="41"/>
      <c r="EK1046" s="38"/>
      <c r="EM1046" s="12"/>
      <c r="EN1046" s="39"/>
      <c r="EP1046" s="16"/>
      <c r="EQ1046" s="40"/>
      <c r="ER1046" s="41"/>
      <c r="ES1046" s="38"/>
      <c r="EU1046" s="12"/>
      <c r="EV1046" s="39"/>
      <c r="EX1046" s="16"/>
      <c r="EY1046" s="40"/>
      <c r="EZ1046" s="41"/>
      <c r="FA1046" s="38"/>
      <c r="FC1046" s="12"/>
      <c r="FD1046" s="39"/>
      <c r="FF1046" s="16"/>
      <c r="FG1046" s="40"/>
      <c r="FH1046" s="41"/>
      <c r="FI1046" s="38"/>
      <c r="FK1046" s="12"/>
      <c r="FL1046" s="39"/>
      <c r="FN1046" s="16"/>
      <c r="FO1046" s="40"/>
      <c r="FP1046" s="41"/>
      <c r="FQ1046" s="38"/>
      <c r="FS1046" s="12"/>
      <c r="FT1046" s="39"/>
      <c r="FV1046" s="16"/>
      <c r="FW1046" s="40"/>
      <c r="FX1046" s="41"/>
      <c r="FY1046" s="38"/>
      <c r="GA1046" s="12"/>
      <c r="GB1046" s="39"/>
      <c r="GD1046" s="16"/>
      <c r="GE1046" s="40"/>
      <c r="GF1046" s="41"/>
      <c r="GG1046" s="38"/>
      <c r="GI1046" s="12"/>
      <c r="GJ1046" s="39"/>
      <c r="GL1046" s="16"/>
      <c r="GM1046" s="40"/>
      <c r="GN1046" s="41"/>
      <c r="GO1046" s="38"/>
      <c r="GQ1046" s="12"/>
      <c r="GR1046" s="39"/>
      <c r="GT1046" s="16"/>
      <c r="GU1046" s="40"/>
      <c r="GV1046" s="41"/>
      <c r="GW1046" s="38"/>
      <c r="GY1046" s="12"/>
      <c r="GZ1046" s="39"/>
      <c r="HB1046" s="16"/>
      <c r="HC1046" s="40"/>
      <c r="HD1046" s="41"/>
      <c r="HE1046" s="38"/>
      <c r="HG1046" s="12"/>
      <c r="HH1046" s="39"/>
      <c r="HJ1046" s="16"/>
      <c r="HK1046" s="40"/>
      <c r="HL1046" s="41"/>
      <c r="HM1046" s="38"/>
      <c r="HO1046" s="12"/>
      <c r="HP1046" s="39"/>
      <c r="HR1046" s="16"/>
      <c r="HS1046" s="40"/>
      <c r="HT1046" s="41"/>
      <c r="HU1046" s="38"/>
      <c r="HW1046" s="12"/>
      <c r="HX1046" s="39"/>
      <c r="HZ1046" s="16"/>
      <c r="IA1046" s="40"/>
      <c r="IB1046" s="41"/>
      <c r="IC1046" s="38"/>
      <c r="IE1046" s="12"/>
      <c r="IF1046" s="39"/>
      <c r="IH1046" s="16"/>
      <c r="II1046" s="40"/>
      <c r="IJ1046" s="41"/>
      <c r="IK1046" s="38"/>
      <c r="IM1046" s="12"/>
      <c r="IN1046" s="39"/>
      <c r="IP1046" s="16"/>
      <c r="IQ1046" s="40"/>
      <c r="IR1046" s="41"/>
      <c r="IS1046" s="38"/>
      <c r="IU1046" s="12"/>
      <c r="IV1046" s="39"/>
    </row>
    <row r="1047" spans="1:256" s="6" customFormat="1" ht="67.5" customHeight="1">
      <c r="A1047" s="91">
        <v>21</v>
      </c>
      <c r="B1047" s="67" t="s">
        <v>2542</v>
      </c>
      <c r="C1047" s="88" t="s">
        <v>2543</v>
      </c>
      <c r="D1047" s="88" t="s">
        <v>2543</v>
      </c>
      <c r="E1047" s="147">
        <v>42333</v>
      </c>
      <c r="F1047" s="316"/>
      <c r="G1047" s="80" t="s">
        <v>2075</v>
      </c>
      <c r="H1047" s="73" t="s">
        <v>2078</v>
      </c>
      <c r="I1047" s="23"/>
      <c r="J1047" s="23"/>
      <c r="K1047" s="23"/>
      <c r="L1047" s="41"/>
      <c r="M1047" s="38"/>
      <c r="O1047" s="12"/>
      <c r="P1047" s="39"/>
      <c r="R1047" s="16"/>
      <c r="S1047" s="40"/>
      <c r="T1047" s="41"/>
      <c r="U1047" s="38"/>
      <c r="W1047" s="12"/>
      <c r="X1047" s="39"/>
      <c r="Z1047" s="16"/>
      <c r="AA1047" s="40"/>
      <c r="AB1047" s="41"/>
      <c r="AC1047" s="38"/>
      <c r="AE1047" s="12"/>
      <c r="AF1047" s="39"/>
      <c r="AH1047" s="16"/>
      <c r="AI1047" s="40"/>
      <c r="AJ1047" s="41"/>
      <c r="AK1047" s="38"/>
      <c r="AM1047" s="12"/>
      <c r="AN1047" s="39"/>
      <c r="AP1047" s="16"/>
      <c r="AQ1047" s="40"/>
      <c r="AR1047" s="41"/>
      <c r="AS1047" s="38"/>
      <c r="AU1047" s="12"/>
      <c r="AV1047" s="39"/>
      <c r="AX1047" s="16"/>
      <c r="AY1047" s="40"/>
      <c r="AZ1047" s="41"/>
      <c r="BA1047" s="38"/>
      <c r="BC1047" s="12"/>
      <c r="BD1047" s="39"/>
      <c r="BF1047" s="16"/>
      <c r="BG1047" s="40"/>
      <c r="BH1047" s="41"/>
      <c r="BI1047" s="38"/>
      <c r="BK1047" s="12"/>
      <c r="BL1047" s="39"/>
      <c r="BN1047" s="16"/>
      <c r="BO1047" s="40"/>
      <c r="BP1047" s="41"/>
      <c r="BQ1047" s="38"/>
      <c r="BS1047" s="12"/>
      <c r="BT1047" s="39"/>
      <c r="BV1047" s="16"/>
      <c r="BW1047" s="40"/>
      <c r="BX1047" s="41"/>
      <c r="BY1047" s="38"/>
      <c r="CA1047" s="12"/>
      <c r="CB1047" s="39"/>
      <c r="CD1047" s="16"/>
      <c r="CE1047" s="40"/>
      <c r="CF1047" s="41"/>
      <c r="CG1047" s="38"/>
      <c r="CI1047" s="12"/>
      <c r="CJ1047" s="39"/>
      <c r="CL1047" s="16"/>
      <c r="CM1047" s="40"/>
      <c r="CN1047" s="41"/>
      <c r="CO1047" s="38"/>
      <c r="CQ1047" s="12"/>
      <c r="CR1047" s="39"/>
      <c r="CT1047" s="16"/>
      <c r="CU1047" s="40"/>
      <c r="CV1047" s="41"/>
      <c r="CW1047" s="38"/>
      <c r="CY1047" s="12"/>
      <c r="CZ1047" s="39"/>
      <c r="DB1047" s="16"/>
      <c r="DC1047" s="40"/>
      <c r="DD1047" s="41"/>
      <c r="DE1047" s="38"/>
      <c r="DG1047" s="12"/>
      <c r="DH1047" s="39"/>
      <c r="DJ1047" s="16"/>
      <c r="DK1047" s="40"/>
      <c r="DL1047" s="41"/>
      <c r="DM1047" s="38"/>
      <c r="DO1047" s="12"/>
      <c r="DP1047" s="39"/>
      <c r="DR1047" s="16"/>
      <c r="DS1047" s="40"/>
      <c r="DT1047" s="41"/>
      <c r="DU1047" s="38"/>
      <c r="DW1047" s="12"/>
      <c r="DX1047" s="39"/>
      <c r="DZ1047" s="16"/>
      <c r="EA1047" s="40"/>
      <c r="EB1047" s="41"/>
      <c r="EC1047" s="38"/>
      <c r="EE1047" s="12"/>
      <c r="EF1047" s="39"/>
      <c r="EH1047" s="16"/>
      <c r="EI1047" s="40"/>
      <c r="EJ1047" s="41"/>
      <c r="EK1047" s="38"/>
      <c r="EM1047" s="12"/>
      <c r="EN1047" s="39"/>
      <c r="EP1047" s="16"/>
      <c r="EQ1047" s="40"/>
      <c r="ER1047" s="41"/>
      <c r="ES1047" s="38"/>
      <c r="EU1047" s="12"/>
      <c r="EV1047" s="39"/>
      <c r="EX1047" s="16"/>
      <c r="EY1047" s="40"/>
      <c r="EZ1047" s="41"/>
      <c r="FA1047" s="38"/>
      <c r="FC1047" s="12"/>
      <c r="FD1047" s="39"/>
      <c r="FF1047" s="16"/>
      <c r="FG1047" s="40"/>
      <c r="FH1047" s="41"/>
      <c r="FI1047" s="38"/>
      <c r="FK1047" s="12"/>
      <c r="FL1047" s="39"/>
      <c r="FN1047" s="16"/>
      <c r="FO1047" s="40"/>
      <c r="FP1047" s="41"/>
      <c r="FQ1047" s="38"/>
      <c r="FS1047" s="12"/>
      <c r="FT1047" s="39"/>
      <c r="FV1047" s="16"/>
      <c r="FW1047" s="40"/>
      <c r="FX1047" s="41"/>
      <c r="FY1047" s="38"/>
      <c r="GA1047" s="12"/>
      <c r="GB1047" s="39"/>
      <c r="GD1047" s="16"/>
      <c r="GE1047" s="40"/>
      <c r="GF1047" s="41"/>
      <c r="GG1047" s="38"/>
      <c r="GI1047" s="12"/>
      <c r="GJ1047" s="39"/>
      <c r="GL1047" s="16"/>
      <c r="GM1047" s="40"/>
      <c r="GN1047" s="41"/>
      <c r="GO1047" s="38"/>
      <c r="GQ1047" s="12"/>
      <c r="GR1047" s="39"/>
      <c r="GT1047" s="16"/>
      <c r="GU1047" s="40"/>
      <c r="GV1047" s="41"/>
      <c r="GW1047" s="38"/>
      <c r="GY1047" s="12"/>
      <c r="GZ1047" s="39"/>
      <c r="HB1047" s="16"/>
      <c r="HC1047" s="40"/>
      <c r="HD1047" s="41"/>
      <c r="HE1047" s="38"/>
      <c r="HG1047" s="12"/>
      <c r="HH1047" s="39"/>
      <c r="HJ1047" s="16"/>
      <c r="HK1047" s="40"/>
      <c r="HL1047" s="41"/>
      <c r="HM1047" s="38"/>
      <c r="HO1047" s="12"/>
      <c r="HP1047" s="39"/>
      <c r="HR1047" s="16"/>
      <c r="HS1047" s="40"/>
      <c r="HT1047" s="41"/>
      <c r="HU1047" s="38"/>
      <c r="HW1047" s="12"/>
      <c r="HX1047" s="39"/>
      <c r="HZ1047" s="16"/>
      <c r="IA1047" s="40"/>
      <c r="IB1047" s="41"/>
      <c r="IC1047" s="38"/>
      <c r="IE1047" s="12"/>
      <c r="IF1047" s="39"/>
      <c r="IH1047" s="16"/>
      <c r="II1047" s="40"/>
      <c r="IJ1047" s="41"/>
      <c r="IK1047" s="38"/>
      <c r="IM1047" s="12"/>
      <c r="IN1047" s="39"/>
      <c r="IP1047" s="16"/>
      <c r="IQ1047" s="40"/>
      <c r="IR1047" s="41"/>
      <c r="IS1047" s="38"/>
      <c r="IU1047" s="12"/>
      <c r="IV1047" s="39"/>
    </row>
    <row r="1048" spans="1:256" s="6" customFormat="1" ht="81" customHeight="1">
      <c r="A1048" s="91">
        <v>22</v>
      </c>
      <c r="B1048" s="67" t="s">
        <v>2546</v>
      </c>
      <c r="C1048" s="88" t="s">
        <v>2547</v>
      </c>
      <c r="D1048" s="88">
        <v>7800</v>
      </c>
      <c r="E1048" s="147">
        <v>42333</v>
      </c>
      <c r="F1048" s="316"/>
      <c r="G1048" s="80" t="s">
        <v>2075</v>
      </c>
      <c r="H1048" s="73" t="s">
        <v>2078</v>
      </c>
      <c r="I1048" s="23"/>
      <c r="J1048" s="23"/>
      <c r="K1048" s="23"/>
      <c r="L1048" s="41"/>
      <c r="M1048" s="38"/>
      <c r="O1048" s="12"/>
      <c r="P1048" s="39"/>
      <c r="R1048" s="16"/>
      <c r="S1048" s="40"/>
      <c r="T1048" s="41"/>
      <c r="U1048" s="38"/>
      <c r="W1048" s="12"/>
      <c r="X1048" s="39"/>
      <c r="Z1048" s="16"/>
      <c r="AA1048" s="40"/>
      <c r="AB1048" s="41"/>
      <c r="AC1048" s="38"/>
      <c r="AE1048" s="12"/>
      <c r="AF1048" s="39"/>
      <c r="AH1048" s="16"/>
      <c r="AI1048" s="40"/>
      <c r="AJ1048" s="41"/>
      <c r="AK1048" s="38"/>
      <c r="AM1048" s="12"/>
      <c r="AN1048" s="39"/>
      <c r="AP1048" s="16"/>
      <c r="AQ1048" s="40"/>
      <c r="AR1048" s="41"/>
      <c r="AS1048" s="38"/>
      <c r="AU1048" s="12"/>
      <c r="AV1048" s="39"/>
      <c r="AX1048" s="16"/>
      <c r="AY1048" s="40"/>
      <c r="AZ1048" s="41"/>
      <c r="BA1048" s="38"/>
      <c r="BC1048" s="12"/>
      <c r="BD1048" s="39"/>
      <c r="BF1048" s="16"/>
      <c r="BG1048" s="40"/>
      <c r="BH1048" s="41"/>
      <c r="BI1048" s="38"/>
      <c r="BK1048" s="12"/>
      <c r="BL1048" s="39"/>
      <c r="BN1048" s="16"/>
      <c r="BO1048" s="40"/>
      <c r="BP1048" s="41"/>
      <c r="BQ1048" s="38"/>
      <c r="BS1048" s="12"/>
      <c r="BT1048" s="39"/>
      <c r="BV1048" s="16"/>
      <c r="BW1048" s="40"/>
      <c r="BX1048" s="41"/>
      <c r="BY1048" s="38"/>
      <c r="CA1048" s="12"/>
      <c r="CB1048" s="39"/>
      <c r="CD1048" s="16"/>
      <c r="CE1048" s="40"/>
      <c r="CF1048" s="41"/>
      <c r="CG1048" s="38"/>
      <c r="CI1048" s="12"/>
      <c r="CJ1048" s="39"/>
      <c r="CL1048" s="16"/>
      <c r="CM1048" s="40"/>
      <c r="CN1048" s="41"/>
      <c r="CO1048" s="38"/>
      <c r="CQ1048" s="12"/>
      <c r="CR1048" s="39"/>
      <c r="CT1048" s="16"/>
      <c r="CU1048" s="40"/>
      <c r="CV1048" s="41"/>
      <c r="CW1048" s="38"/>
      <c r="CY1048" s="12"/>
      <c r="CZ1048" s="39"/>
      <c r="DB1048" s="16"/>
      <c r="DC1048" s="40"/>
      <c r="DD1048" s="41"/>
      <c r="DE1048" s="38"/>
      <c r="DG1048" s="12"/>
      <c r="DH1048" s="39"/>
      <c r="DJ1048" s="16"/>
      <c r="DK1048" s="40"/>
      <c r="DL1048" s="41"/>
      <c r="DM1048" s="38"/>
      <c r="DO1048" s="12"/>
      <c r="DP1048" s="39"/>
      <c r="DR1048" s="16"/>
      <c r="DS1048" s="40"/>
      <c r="DT1048" s="41"/>
      <c r="DU1048" s="38"/>
      <c r="DW1048" s="12"/>
      <c r="DX1048" s="39"/>
      <c r="DZ1048" s="16"/>
      <c r="EA1048" s="40"/>
      <c r="EB1048" s="41"/>
      <c r="EC1048" s="38"/>
      <c r="EE1048" s="12"/>
      <c r="EF1048" s="39"/>
      <c r="EH1048" s="16"/>
      <c r="EI1048" s="40"/>
      <c r="EJ1048" s="41"/>
      <c r="EK1048" s="38"/>
      <c r="EM1048" s="12"/>
      <c r="EN1048" s="39"/>
      <c r="EP1048" s="16"/>
      <c r="EQ1048" s="40"/>
      <c r="ER1048" s="41"/>
      <c r="ES1048" s="38"/>
      <c r="EU1048" s="12"/>
      <c r="EV1048" s="39"/>
      <c r="EX1048" s="16"/>
      <c r="EY1048" s="40"/>
      <c r="EZ1048" s="41"/>
      <c r="FA1048" s="38"/>
      <c r="FC1048" s="12"/>
      <c r="FD1048" s="39"/>
      <c r="FF1048" s="16"/>
      <c r="FG1048" s="40"/>
      <c r="FH1048" s="41"/>
      <c r="FI1048" s="38"/>
      <c r="FK1048" s="12"/>
      <c r="FL1048" s="39"/>
      <c r="FN1048" s="16"/>
      <c r="FO1048" s="40"/>
      <c r="FP1048" s="41"/>
      <c r="FQ1048" s="38"/>
      <c r="FS1048" s="12"/>
      <c r="FT1048" s="39"/>
      <c r="FV1048" s="16"/>
      <c r="FW1048" s="40"/>
      <c r="FX1048" s="41"/>
      <c r="FY1048" s="38"/>
      <c r="GA1048" s="12"/>
      <c r="GB1048" s="39"/>
      <c r="GD1048" s="16"/>
      <c r="GE1048" s="40"/>
      <c r="GF1048" s="41"/>
      <c r="GG1048" s="38"/>
      <c r="GI1048" s="12"/>
      <c r="GJ1048" s="39"/>
      <c r="GL1048" s="16"/>
      <c r="GM1048" s="40"/>
      <c r="GN1048" s="41"/>
      <c r="GO1048" s="38"/>
      <c r="GQ1048" s="12"/>
      <c r="GR1048" s="39"/>
      <c r="GT1048" s="16"/>
      <c r="GU1048" s="40"/>
      <c r="GV1048" s="41"/>
      <c r="GW1048" s="38"/>
      <c r="GY1048" s="12"/>
      <c r="GZ1048" s="39"/>
      <c r="HB1048" s="16"/>
      <c r="HC1048" s="40"/>
      <c r="HD1048" s="41"/>
      <c r="HE1048" s="38"/>
      <c r="HG1048" s="12"/>
      <c r="HH1048" s="39"/>
      <c r="HJ1048" s="16"/>
      <c r="HK1048" s="40"/>
      <c r="HL1048" s="41"/>
      <c r="HM1048" s="38"/>
      <c r="HO1048" s="12"/>
      <c r="HP1048" s="39"/>
      <c r="HR1048" s="16"/>
      <c r="HS1048" s="40"/>
      <c r="HT1048" s="41"/>
      <c r="HU1048" s="38"/>
      <c r="HW1048" s="12"/>
      <c r="HX1048" s="39"/>
      <c r="HZ1048" s="16"/>
      <c r="IA1048" s="40"/>
      <c r="IB1048" s="41"/>
      <c r="IC1048" s="38"/>
      <c r="IE1048" s="12"/>
      <c r="IF1048" s="39"/>
      <c r="IH1048" s="16"/>
      <c r="II1048" s="40"/>
      <c r="IJ1048" s="41"/>
      <c r="IK1048" s="38"/>
      <c r="IM1048" s="12"/>
      <c r="IN1048" s="39"/>
      <c r="IP1048" s="16"/>
      <c r="IQ1048" s="40"/>
      <c r="IR1048" s="41"/>
      <c r="IS1048" s="38"/>
      <c r="IU1048" s="12"/>
      <c r="IV1048" s="39"/>
    </row>
    <row r="1049" spans="1:256" s="6" customFormat="1" ht="77.25" customHeight="1">
      <c r="A1049" s="91">
        <v>23</v>
      </c>
      <c r="B1049" s="67" t="s">
        <v>2548</v>
      </c>
      <c r="C1049" s="88">
        <v>6700</v>
      </c>
      <c r="D1049" s="88">
        <v>6700</v>
      </c>
      <c r="E1049" s="147">
        <v>42333</v>
      </c>
      <c r="F1049" s="316"/>
      <c r="G1049" s="80" t="s">
        <v>2075</v>
      </c>
      <c r="H1049" s="73" t="s">
        <v>2078</v>
      </c>
      <c r="I1049" s="23"/>
      <c r="J1049" s="23"/>
      <c r="K1049" s="23"/>
      <c r="L1049" s="41"/>
      <c r="M1049" s="38"/>
      <c r="O1049" s="12"/>
      <c r="P1049" s="39"/>
      <c r="R1049" s="16"/>
      <c r="S1049" s="40"/>
      <c r="T1049" s="41"/>
      <c r="U1049" s="38"/>
      <c r="W1049" s="12"/>
      <c r="X1049" s="39"/>
      <c r="Z1049" s="16"/>
      <c r="AA1049" s="40"/>
      <c r="AB1049" s="41"/>
      <c r="AC1049" s="38"/>
      <c r="AE1049" s="12"/>
      <c r="AF1049" s="39"/>
      <c r="AH1049" s="16"/>
      <c r="AI1049" s="40"/>
      <c r="AJ1049" s="41"/>
      <c r="AK1049" s="38"/>
      <c r="AM1049" s="12"/>
      <c r="AN1049" s="39"/>
      <c r="AP1049" s="16"/>
      <c r="AQ1049" s="40"/>
      <c r="AR1049" s="41"/>
      <c r="AS1049" s="38"/>
      <c r="AU1049" s="12"/>
      <c r="AV1049" s="39"/>
      <c r="AX1049" s="16"/>
      <c r="AY1049" s="40"/>
      <c r="AZ1049" s="41"/>
      <c r="BA1049" s="38"/>
      <c r="BC1049" s="12"/>
      <c r="BD1049" s="39"/>
      <c r="BF1049" s="16"/>
      <c r="BG1049" s="40"/>
      <c r="BH1049" s="41"/>
      <c r="BI1049" s="38"/>
      <c r="BK1049" s="12"/>
      <c r="BL1049" s="39"/>
      <c r="BN1049" s="16"/>
      <c r="BO1049" s="40"/>
      <c r="BP1049" s="41"/>
      <c r="BQ1049" s="38"/>
      <c r="BS1049" s="12"/>
      <c r="BT1049" s="39"/>
      <c r="BV1049" s="16"/>
      <c r="BW1049" s="40"/>
      <c r="BX1049" s="41"/>
      <c r="BY1049" s="38"/>
      <c r="CA1049" s="12"/>
      <c r="CB1049" s="39"/>
      <c r="CD1049" s="16"/>
      <c r="CE1049" s="40"/>
      <c r="CF1049" s="41"/>
      <c r="CG1049" s="38"/>
      <c r="CI1049" s="12"/>
      <c r="CJ1049" s="39"/>
      <c r="CL1049" s="16"/>
      <c r="CM1049" s="40"/>
      <c r="CN1049" s="41"/>
      <c r="CO1049" s="38"/>
      <c r="CQ1049" s="12"/>
      <c r="CR1049" s="39"/>
      <c r="CT1049" s="16"/>
      <c r="CU1049" s="40"/>
      <c r="CV1049" s="41"/>
      <c r="CW1049" s="38"/>
      <c r="CY1049" s="12"/>
      <c r="CZ1049" s="39"/>
      <c r="DB1049" s="16"/>
      <c r="DC1049" s="40"/>
      <c r="DD1049" s="41"/>
      <c r="DE1049" s="38"/>
      <c r="DG1049" s="12"/>
      <c r="DH1049" s="39"/>
      <c r="DJ1049" s="16"/>
      <c r="DK1049" s="40"/>
      <c r="DL1049" s="41"/>
      <c r="DM1049" s="38"/>
      <c r="DO1049" s="12"/>
      <c r="DP1049" s="39"/>
      <c r="DR1049" s="16"/>
      <c r="DS1049" s="40"/>
      <c r="DT1049" s="41"/>
      <c r="DU1049" s="38"/>
      <c r="DW1049" s="12"/>
      <c r="DX1049" s="39"/>
      <c r="DZ1049" s="16"/>
      <c r="EA1049" s="40"/>
      <c r="EB1049" s="41"/>
      <c r="EC1049" s="38"/>
      <c r="EE1049" s="12"/>
      <c r="EF1049" s="39"/>
      <c r="EH1049" s="16"/>
      <c r="EI1049" s="40"/>
      <c r="EJ1049" s="41"/>
      <c r="EK1049" s="38"/>
      <c r="EM1049" s="12"/>
      <c r="EN1049" s="39"/>
      <c r="EP1049" s="16"/>
      <c r="EQ1049" s="40"/>
      <c r="ER1049" s="41"/>
      <c r="ES1049" s="38"/>
      <c r="EU1049" s="12"/>
      <c r="EV1049" s="39"/>
      <c r="EX1049" s="16"/>
      <c r="EY1049" s="40"/>
      <c r="EZ1049" s="41"/>
      <c r="FA1049" s="38"/>
      <c r="FC1049" s="12"/>
      <c r="FD1049" s="39"/>
      <c r="FF1049" s="16"/>
      <c r="FG1049" s="40"/>
      <c r="FH1049" s="41"/>
      <c r="FI1049" s="38"/>
      <c r="FK1049" s="12"/>
      <c r="FL1049" s="39"/>
      <c r="FN1049" s="16"/>
      <c r="FO1049" s="40"/>
      <c r="FP1049" s="41"/>
      <c r="FQ1049" s="38"/>
      <c r="FS1049" s="12"/>
      <c r="FT1049" s="39"/>
      <c r="FV1049" s="16"/>
      <c r="FW1049" s="40"/>
      <c r="FX1049" s="41"/>
      <c r="FY1049" s="38"/>
      <c r="GA1049" s="12"/>
      <c r="GB1049" s="39"/>
      <c r="GD1049" s="16"/>
      <c r="GE1049" s="40"/>
      <c r="GF1049" s="41"/>
      <c r="GG1049" s="38"/>
      <c r="GI1049" s="12"/>
      <c r="GJ1049" s="39"/>
      <c r="GL1049" s="16"/>
      <c r="GM1049" s="40"/>
      <c r="GN1049" s="41"/>
      <c r="GO1049" s="38"/>
      <c r="GQ1049" s="12"/>
      <c r="GR1049" s="39"/>
      <c r="GT1049" s="16"/>
      <c r="GU1049" s="40"/>
      <c r="GV1049" s="41"/>
      <c r="GW1049" s="38"/>
      <c r="GY1049" s="12"/>
      <c r="GZ1049" s="39"/>
      <c r="HB1049" s="16"/>
      <c r="HC1049" s="40"/>
      <c r="HD1049" s="41"/>
      <c r="HE1049" s="38"/>
      <c r="HG1049" s="12"/>
      <c r="HH1049" s="39"/>
      <c r="HJ1049" s="16"/>
      <c r="HK1049" s="40"/>
      <c r="HL1049" s="41"/>
      <c r="HM1049" s="38"/>
      <c r="HO1049" s="12"/>
      <c r="HP1049" s="39"/>
      <c r="HR1049" s="16"/>
      <c r="HS1049" s="40"/>
      <c r="HT1049" s="41"/>
      <c r="HU1049" s="38"/>
      <c r="HW1049" s="12"/>
      <c r="HX1049" s="39"/>
      <c r="HZ1049" s="16"/>
      <c r="IA1049" s="40"/>
      <c r="IB1049" s="41"/>
      <c r="IC1049" s="38"/>
      <c r="IE1049" s="12"/>
      <c r="IF1049" s="39"/>
      <c r="IH1049" s="16"/>
      <c r="II1049" s="40"/>
      <c r="IJ1049" s="41"/>
      <c r="IK1049" s="38"/>
      <c r="IM1049" s="12"/>
      <c r="IN1049" s="39"/>
      <c r="IP1049" s="16"/>
      <c r="IQ1049" s="40"/>
      <c r="IR1049" s="41"/>
      <c r="IS1049" s="38"/>
      <c r="IU1049" s="12"/>
      <c r="IV1049" s="39"/>
    </row>
    <row r="1050" spans="1:256" s="6" customFormat="1" ht="82.5" customHeight="1">
      <c r="A1050" s="91">
        <v>24</v>
      </c>
      <c r="B1050" s="67" t="s">
        <v>2548</v>
      </c>
      <c r="C1050" s="88">
        <v>6700</v>
      </c>
      <c r="D1050" s="88">
        <v>6700</v>
      </c>
      <c r="E1050" s="147">
        <v>42333</v>
      </c>
      <c r="F1050" s="316"/>
      <c r="G1050" s="80" t="s">
        <v>2075</v>
      </c>
      <c r="H1050" s="73" t="s">
        <v>2078</v>
      </c>
      <c r="I1050" s="23"/>
      <c r="J1050" s="23"/>
      <c r="K1050" s="23"/>
      <c r="L1050" s="41"/>
      <c r="M1050" s="38"/>
      <c r="O1050" s="12"/>
      <c r="P1050" s="39"/>
      <c r="R1050" s="16"/>
      <c r="S1050" s="40"/>
      <c r="T1050" s="41"/>
      <c r="U1050" s="38"/>
      <c r="W1050" s="12"/>
      <c r="X1050" s="39"/>
      <c r="Z1050" s="16"/>
      <c r="AA1050" s="40"/>
      <c r="AB1050" s="41"/>
      <c r="AC1050" s="38"/>
      <c r="AE1050" s="12"/>
      <c r="AF1050" s="39"/>
      <c r="AH1050" s="16"/>
      <c r="AI1050" s="40"/>
      <c r="AJ1050" s="41"/>
      <c r="AK1050" s="38"/>
      <c r="AM1050" s="12"/>
      <c r="AN1050" s="39"/>
      <c r="AP1050" s="16"/>
      <c r="AQ1050" s="40"/>
      <c r="AR1050" s="41"/>
      <c r="AS1050" s="38"/>
      <c r="AU1050" s="12"/>
      <c r="AV1050" s="39"/>
      <c r="AX1050" s="16"/>
      <c r="AY1050" s="40"/>
      <c r="AZ1050" s="41"/>
      <c r="BA1050" s="38"/>
      <c r="BC1050" s="12"/>
      <c r="BD1050" s="39"/>
      <c r="BF1050" s="16"/>
      <c r="BG1050" s="40"/>
      <c r="BH1050" s="41"/>
      <c r="BI1050" s="38"/>
      <c r="BK1050" s="12"/>
      <c r="BL1050" s="39"/>
      <c r="BN1050" s="16"/>
      <c r="BO1050" s="40"/>
      <c r="BP1050" s="41"/>
      <c r="BQ1050" s="38"/>
      <c r="BS1050" s="12"/>
      <c r="BT1050" s="39"/>
      <c r="BV1050" s="16"/>
      <c r="BW1050" s="40"/>
      <c r="BX1050" s="41"/>
      <c r="BY1050" s="38"/>
      <c r="CA1050" s="12"/>
      <c r="CB1050" s="39"/>
      <c r="CD1050" s="16"/>
      <c r="CE1050" s="40"/>
      <c r="CF1050" s="41"/>
      <c r="CG1050" s="38"/>
      <c r="CI1050" s="12"/>
      <c r="CJ1050" s="39"/>
      <c r="CL1050" s="16"/>
      <c r="CM1050" s="40"/>
      <c r="CN1050" s="41"/>
      <c r="CO1050" s="38"/>
      <c r="CQ1050" s="12"/>
      <c r="CR1050" s="39"/>
      <c r="CT1050" s="16"/>
      <c r="CU1050" s="40"/>
      <c r="CV1050" s="41"/>
      <c r="CW1050" s="38"/>
      <c r="CY1050" s="12"/>
      <c r="CZ1050" s="39"/>
      <c r="DB1050" s="16"/>
      <c r="DC1050" s="40"/>
      <c r="DD1050" s="41"/>
      <c r="DE1050" s="38"/>
      <c r="DG1050" s="12"/>
      <c r="DH1050" s="39"/>
      <c r="DJ1050" s="16"/>
      <c r="DK1050" s="40"/>
      <c r="DL1050" s="41"/>
      <c r="DM1050" s="38"/>
      <c r="DO1050" s="12"/>
      <c r="DP1050" s="39"/>
      <c r="DR1050" s="16"/>
      <c r="DS1050" s="40"/>
      <c r="DT1050" s="41"/>
      <c r="DU1050" s="38"/>
      <c r="DW1050" s="12"/>
      <c r="DX1050" s="39"/>
      <c r="DZ1050" s="16"/>
      <c r="EA1050" s="40"/>
      <c r="EB1050" s="41"/>
      <c r="EC1050" s="38"/>
      <c r="EE1050" s="12"/>
      <c r="EF1050" s="39"/>
      <c r="EH1050" s="16"/>
      <c r="EI1050" s="40"/>
      <c r="EJ1050" s="41"/>
      <c r="EK1050" s="38"/>
      <c r="EM1050" s="12"/>
      <c r="EN1050" s="39"/>
      <c r="EP1050" s="16"/>
      <c r="EQ1050" s="40"/>
      <c r="ER1050" s="41"/>
      <c r="ES1050" s="38"/>
      <c r="EU1050" s="12"/>
      <c r="EV1050" s="39"/>
      <c r="EX1050" s="16"/>
      <c r="EY1050" s="40"/>
      <c r="EZ1050" s="41"/>
      <c r="FA1050" s="38"/>
      <c r="FC1050" s="12"/>
      <c r="FD1050" s="39"/>
      <c r="FF1050" s="16"/>
      <c r="FG1050" s="40"/>
      <c r="FH1050" s="41"/>
      <c r="FI1050" s="38"/>
      <c r="FK1050" s="12"/>
      <c r="FL1050" s="39"/>
      <c r="FN1050" s="16"/>
      <c r="FO1050" s="40"/>
      <c r="FP1050" s="41"/>
      <c r="FQ1050" s="38"/>
      <c r="FS1050" s="12"/>
      <c r="FT1050" s="39"/>
      <c r="FV1050" s="16"/>
      <c r="FW1050" s="40"/>
      <c r="FX1050" s="41"/>
      <c r="FY1050" s="38"/>
      <c r="GA1050" s="12"/>
      <c r="GB1050" s="39"/>
      <c r="GD1050" s="16"/>
      <c r="GE1050" s="40"/>
      <c r="GF1050" s="41"/>
      <c r="GG1050" s="38"/>
      <c r="GI1050" s="12"/>
      <c r="GJ1050" s="39"/>
      <c r="GL1050" s="16"/>
      <c r="GM1050" s="40"/>
      <c r="GN1050" s="41"/>
      <c r="GO1050" s="38"/>
      <c r="GQ1050" s="12"/>
      <c r="GR1050" s="39"/>
      <c r="GT1050" s="16"/>
      <c r="GU1050" s="40"/>
      <c r="GV1050" s="41"/>
      <c r="GW1050" s="38"/>
      <c r="GY1050" s="12"/>
      <c r="GZ1050" s="39"/>
      <c r="HB1050" s="16"/>
      <c r="HC1050" s="40"/>
      <c r="HD1050" s="41"/>
      <c r="HE1050" s="38"/>
      <c r="HG1050" s="12"/>
      <c r="HH1050" s="39"/>
      <c r="HJ1050" s="16"/>
      <c r="HK1050" s="40"/>
      <c r="HL1050" s="41"/>
      <c r="HM1050" s="38"/>
      <c r="HO1050" s="12"/>
      <c r="HP1050" s="39"/>
      <c r="HR1050" s="16"/>
      <c r="HS1050" s="40"/>
      <c r="HT1050" s="41"/>
      <c r="HU1050" s="38"/>
      <c r="HW1050" s="12"/>
      <c r="HX1050" s="39"/>
      <c r="HZ1050" s="16"/>
      <c r="IA1050" s="40"/>
      <c r="IB1050" s="41"/>
      <c r="IC1050" s="38"/>
      <c r="IE1050" s="12"/>
      <c r="IF1050" s="39"/>
      <c r="IH1050" s="16"/>
      <c r="II1050" s="40"/>
      <c r="IJ1050" s="41"/>
      <c r="IK1050" s="38"/>
      <c r="IM1050" s="12"/>
      <c r="IN1050" s="39"/>
      <c r="IP1050" s="16"/>
      <c r="IQ1050" s="40"/>
      <c r="IR1050" s="41"/>
      <c r="IS1050" s="38"/>
      <c r="IU1050" s="12"/>
      <c r="IV1050" s="39"/>
    </row>
    <row r="1051" spans="1:256" s="6" customFormat="1" ht="113.25" customHeight="1">
      <c r="A1051" s="91">
        <v>25</v>
      </c>
      <c r="B1051" s="67" t="s">
        <v>2548</v>
      </c>
      <c r="C1051" s="88">
        <v>6700</v>
      </c>
      <c r="D1051" s="88">
        <v>6700</v>
      </c>
      <c r="E1051" s="147">
        <v>42333</v>
      </c>
      <c r="F1051" s="316"/>
      <c r="G1051" s="80" t="s">
        <v>2075</v>
      </c>
      <c r="H1051" s="73" t="s">
        <v>2078</v>
      </c>
      <c r="I1051" s="23"/>
      <c r="J1051" s="23"/>
      <c r="K1051" s="23"/>
      <c r="L1051" s="41"/>
      <c r="M1051" s="38"/>
      <c r="O1051" s="12"/>
      <c r="P1051" s="39"/>
      <c r="R1051" s="16"/>
      <c r="S1051" s="40"/>
      <c r="T1051" s="41"/>
      <c r="U1051" s="38"/>
      <c r="W1051" s="12"/>
      <c r="X1051" s="39"/>
      <c r="Z1051" s="16"/>
      <c r="AA1051" s="40"/>
      <c r="AB1051" s="41"/>
      <c r="AC1051" s="38"/>
      <c r="AE1051" s="12"/>
      <c r="AF1051" s="39"/>
      <c r="AH1051" s="16"/>
      <c r="AI1051" s="40"/>
      <c r="AJ1051" s="41"/>
      <c r="AK1051" s="38"/>
      <c r="AM1051" s="12"/>
      <c r="AN1051" s="39"/>
      <c r="AP1051" s="16"/>
      <c r="AQ1051" s="40"/>
      <c r="AR1051" s="41"/>
      <c r="AS1051" s="38"/>
      <c r="AU1051" s="12"/>
      <c r="AV1051" s="39"/>
      <c r="AX1051" s="16"/>
      <c r="AY1051" s="40"/>
      <c r="AZ1051" s="41"/>
      <c r="BA1051" s="38"/>
      <c r="BC1051" s="12"/>
      <c r="BD1051" s="39"/>
      <c r="BF1051" s="16"/>
      <c r="BG1051" s="40"/>
      <c r="BH1051" s="41"/>
      <c r="BI1051" s="38"/>
      <c r="BK1051" s="12"/>
      <c r="BL1051" s="39"/>
      <c r="BN1051" s="16"/>
      <c r="BO1051" s="40"/>
      <c r="BP1051" s="41"/>
      <c r="BQ1051" s="38"/>
      <c r="BS1051" s="12"/>
      <c r="BT1051" s="39"/>
      <c r="BV1051" s="16"/>
      <c r="BW1051" s="40"/>
      <c r="BX1051" s="41"/>
      <c r="BY1051" s="38"/>
      <c r="CA1051" s="12"/>
      <c r="CB1051" s="39"/>
      <c r="CD1051" s="16"/>
      <c r="CE1051" s="40"/>
      <c r="CF1051" s="41"/>
      <c r="CG1051" s="38"/>
      <c r="CI1051" s="12"/>
      <c r="CJ1051" s="39"/>
      <c r="CL1051" s="16"/>
      <c r="CM1051" s="40"/>
      <c r="CN1051" s="41"/>
      <c r="CO1051" s="38"/>
      <c r="CQ1051" s="12"/>
      <c r="CR1051" s="39"/>
      <c r="CT1051" s="16"/>
      <c r="CU1051" s="40"/>
      <c r="CV1051" s="41"/>
      <c r="CW1051" s="38"/>
      <c r="CY1051" s="12"/>
      <c r="CZ1051" s="39"/>
      <c r="DB1051" s="16"/>
      <c r="DC1051" s="40"/>
      <c r="DD1051" s="41"/>
      <c r="DE1051" s="38"/>
      <c r="DG1051" s="12"/>
      <c r="DH1051" s="39"/>
      <c r="DJ1051" s="16"/>
      <c r="DK1051" s="40"/>
      <c r="DL1051" s="41"/>
      <c r="DM1051" s="38"/>
      <c r="DO1051" s="12"/>
      <c r="DP1051" s="39"/>
      <c r="DR1051" s="16"/>
      <c r="DS1051" s="40"/>
      <c r="DT1051" s="41"/>
      <c r="DU1051" s="38"/>
      <c r="DW1051" s="12"/>
      <c r="DX1051" s="39"/>
      <c r="DZ1051" s="16"/>
      <c r="EA1051" s="40"/>
      <c r="EB1051" s="41"/>
      <c r="EC1051" s="38"/>
      <c r="EE1051" s="12"/>
      <c r="EF1051" s="39"/>
      <c r="EH1051" s="16"/>
      <c r="EI1051" s="40"/>
      <c r="EJ1051" s="41"/>
      <c r="EK1051" s="38"/>
      <c r="EM1051" s="12"/>
      <c r="EN1051" s="39"/>
      <c r="EP1051" s="16"/>
      <c r="EQ1051" s="40"/>
      <c r="ER1051" s="41"/>
      <c r="ES1051" s="38"/>
      <c r="EU1051" s="12"/>
      <c r="EV1051" s="39"/>
      <c r="EX1051" s="16"/>
      <c r="EY1051" s="40"/>
      <c r="EZ1051" s="41"/>
      <c r="FA1051" s="38"/>
      <c r="FC1051" s="12"/>
      <c r="FD1051" s="39"/>
      <c r="FF1051" s="16"/>
      <c r="FG1051" s="40"/>
      <c r="FH1051" s="41"/>
      <c r="FI1051" s="38"/>
      <c r="FK1051" s="12"/>
      <c r="FL1051" s="39"/>
      <c r="FN1051" s="16"/>
      <c r="FO1051" s="40"/>
      <c r="FP1051" s="41"/>
      <c r="FQ1051" s="38"/>
      <c r="FS1051" s="12"/>
      <c r="FT1051" s="39"/>
      <c r="FV1051" s="16"/>
      <c r="FW1051" s="40"/>
      <c r="FX1051" s="41"/>
      <c r="FY1051" s="38"/>
      <c r="GA1051" s="12"/>
      <c r="GB1051" s="39"/>
      <c r="GD1051" s="16"/>
      <c r="GE1051" s="40"/>
      <c r="GF1051" s="41"/>
      <c r="GG1051" s="38"/>
      <c r="GI1051" s="12"/>
      <c r="GJ1051" s="39"/>
      <c r="GL1051" s="16"/>
      <c r="GM1051" s="40"/>
      <c r="GN1051" s="41"/>
      <c r="GO1051" s="38"/>
      <c r="GQ1051" s="12"/>
      <c r="GR1051" s="39"/>
      <c r="GT1051" s="16"/>
      <c r="GU1051" s="40"/>
      <c r="GV1051" s="41"/>
      <c r="GW1051" s="38"/>
      <c r="GY1051" s="12"/>
      <c r="GZ1051" s="39"/>
      <c r="HB1051" s="16"/>
      <c r="HC1051" s="40"/>
      <c r="HD1051" s="41"/>
      <c r="HE1051" s="38"/>
      <c r="HG1051" s="12"/>
      <c r="HH1051" s="39"/>
      <c r="HJ1051" s="16"/>
      <c r="HK1051" s="40"/>
      <c r="HL1051" s="41"/>
      <c r="HM1051" s="38"/>
      <c r="HO1051" s="12"/>
      <c r="HP1051" s="39"/>
      <c r="HR1051" s="16"/>
      <c r="HS1051" s="40"/>
      <c r="HT1051" s="41"/>
      <c r="HU1051" s="38"/>
      <c r="HW1051" s="12"/>
      <c r="HX1051" s="39"/>
      <c r="HZ1051" s="16"/>
      <c r="IA1051" s="40"/>
      <c r="IB1051" s="41"/>
      <c r="IC1051" s="38"/>
      <c r="IE1051" s="12"/>
      <c r="IF1051" s="39"/>
      <c r="IH1051" s="16"/>
      <c r="II1051" s="40"/>
      <c r="IJ1051" s="41"/>
      <c r="IK1051" s="38"/>
      <c r="IM1051" s="12"/>
      <c r="IN1051" s="39"/>
      <c r="IP1051" s="16"/>
      <c r="IQ1051" s="40"/>
      <c r="IR1051" s="41"/>
      <c r="IS1051" s="38"/>
      <c r="IU1051" s="12"/>
      <c r="IV1051" s="39"/>
    </row>
    <row r="1052" spans="1:256" s="6" customFormat="1" ht="94.5" customHeight="1">
      <c r="A1052" s="91">
        <v>26</v>
      </c>
      <c r="B1052" s="67" t="s">
        <v>2548</v>
      </c>
      <c r="C1052" s="88">
        <v>6700</v>
      </c>
      <c r="D1052" s="88">
        <v>6700</v>
      </c>
      <c r="E1052" s="147">
        <v>42333</v>
      </c>
      <c r="F1052" s="316"/>
      <c r="G1052" s="80" t="s">
        <v>2075</v>
      </c>
      <c r="H1052" s="73" t="s">
        <v>2078</v>
      </c>
      <c r="I1052" s="23"/>
      <c r="J1052" s="23"/>
      <c r="K1052" s="23"/>
      <c r="L1052" s="41"/>
      <c r="M1052" s="38"/>
      <c r="O1052" s="12"/>
      <c r="P1052" s="39"/>
      <c r="R1052" s="16"/>
      <c r="S1052" s="40"/>
      <c r="T1052" s="41"/>
      <c r="U1052" s="38"/>
      <c r="W1052" s="12"/>
      <c r="X1052" s="39"/>
      <c r="Z1052" s="16"/>
      <c r="AA1052" s="40"/>
      <c r="AB1052" s="41"/>
      <c r="AC1052" s="38"/>
      <c r="AE1052" s="12"/>
      <c r="AF1052" s="39"/>
      <c r="AH1052" s="16"/>
      <c r="AI1052" s="40"/>
      <c r="AJ1052" s="41"/>
      <c r="AK1052" s="38"/>
      <c r="AM1052" s="12"/>
      <c r="AN1052" s="39"/>
      <c r="AP1052" s="16"/>
      <c r="AQ1052" s="40"/>
      <c r="AR1052" s="41"/>
      <c r="AS1052" s="38"/>
      <c r="AU1052" s="12"/>
      <c r="AV1052" s="39"/>
      <c r="AX1052" s="16"/>
      <c r="AY1052" s="40"/>
      <c r="AZ1052" s="41"/>
      <c r="BA1052" s="38"/>
      <c r="BC1052" s="12"/>
      <c r="BD1052" s="39"/>
      <c r="BF1052" s="16"/>
      <c r="BG1052" s="40"/>
      <c r="BH1052" s="41"/>
      <c r="BI1052" s="38"/>
      <c r="BK1052" s="12"/>
      <c r="BL1052" s="39"/>
      <c r="BN1052" s="16"/>
      <c r="BO1052" s="40"/>
      <c r="BP1052" s="41"/>
      <c r="BQ1052" s="38"/>
      <c r="BS1052" s="12"/>
      <c r="BT1052" s="39"/>
      <c r="BV1052" s="16"/>
      <c r="BW1052" s="40"/>
      <c r="BX1052" s="41"/>
      <c r="BY1052" s="38"/>
      <c r="CA1052" s="12"/>
      <c r="CB1052" s="39"/>
      <c r="CD1052" s="16"/>
      <c r="CE1052" s="40"/>
      <c r="CF1052" s="41"/>
      <c r="CG1052" s="38"/>
      <c r="CI1052" s="12"/>
      <c r="CJ1052" s="39"/>
      <c r="CL1052" s="16"/>
      <c r="CM1052" s="40"/>
      <c r="CN1052" s="41"/>
      <c r="CO1052" s="38"/>
      <c r="CQ1052" s="12"/>
      <c r="CR1052" s="39"/>
      <c r="CT1052" s="16"/>
      <c r="CU1052" s="40"/>
      <c r="CV1052" s="41"/>
      <c r="CW1052" s="38"/>
      <c r="CY1052" s="12"/>
      <c r="CZ1052" s="39"/>
      <c r="DB1052" s="16"/>
      <c r="DC1052" s="40"/>
      <c r="DD1052" s="41"/>
      <c r="DE1052" s="38"/>
      <c r="DG1052" s="12"/>
      <c r="DH1052" s="39"/>
      <c r="DJ1052" s="16"/>
      <c r="DK1052" s="40"/>
      <c r="DL1052" s="41"/>
      <c r="DM1052" s="38"/>
      <c r="DO1052" s="12"/>
      <c r="DP1052" s="39"/>
      <c r="DR1052" s="16"/>
      <c r="DS1052" s="40"/>
      <c r="DT1052" s="41"/>
      <c r="DU1052" s="38"/>
      <c r="DW1052" s="12"/>
      <c r="DX1052" s="39"/>
      <c r="DZ1052" s="16"/>
      <c r="EA1052" s="40"/>
      <c r="EB1052" s="41"/>
      <c r="EC1052" s="38"/>
      <c r="EE1052" s="12"/>
      <c r="EF1052" s="39"/>
      <c r="EH1052" s="16"/>
      <c r="EI1052" s="40"/>
      <c r="EJ1052" s="41"/>
      <c r="EK1052" s="38"/>
      <c r="EM1052" s="12"/>
      <c r="EN1052" s="39"/>
      <c r="EP1052" s="16"/>
      <c r="EQ1052" s="40"/>
      <c r="ER1052" s="41"/>
      <c r="ES1052" s="38"/>
      <c r="EU1052" s="12"/>
      <c r="EV1052" s="39"/>
      <c r="EX1052" s="16"/>
      <c r="EY1052" s="40"/>
      <c r="EZ1052" s="41"/>
      <c r="FA1052" s="38"/>
      <c r="FC1052" s="12"/>
      <c r="FD1052" s="39"/>
      <c r="FF1052" s="16"/>
      <c r="FG1052" s="40"/>
      <c r="FH1052" s="41"/>
      <c r="FI1052" s="38"/>
      <c r="FK1052" s="12"/>
      <c r="FL1052" s="39"/>
      <c r="FN1052" s="16"/>
      <c r="FO1052" s="40"/>
      <c r="FP1052" s="41"/>
      <c r="FQ1052" s="38"/>
      <c r="FS1052" s="12"/>
      <c r="FT1052" s="39"/>
      <c r="FV1052" s="16"/>
      <c r="FW1052" s="40"/>
      <c r="FX1052" s="41"/>
      <c r="FY1052" s="38"/>
      <c r="GA1052" s="12"/>
      <c r="GB1052" s="39"/>
      <c r="GD1052" s="16"/>
      <c r="GE1052" s="40"/>
      <c r="GF1052" s="41"/>
      <c r="GG1052" s="38"/>
      <c r="GI1052" s="12"/>
      <c r="GJ1052" s="39"/>
      <c r="GL1052" s="16"/>
      <c r="GM1052" s="40"/>
      <c r="GN1052" s="41"/>
      <c r="GO1052" s="38"/>
      <c r="GQ1052" s="12"/>
      <c r="GR1052" s="39"/>
      <c r="GT1052" s="16"/>
      <c r="GU1052" s="40"/>
      <c r="GV1052" s="41"/>
      <c r="GW1052" s="38"/>
      <c r="GY1052" s="12"/>
      <c r="GZ1052" s="39"/>
      <c r="HB1052" s="16"/>
      <c r="HC1052" s="40"/>
      <c r="HD1052" s="41"/>
      <c r="HE1052" s="38"/>
      <c r="HG1052" s="12"/>
      <c r="HH1052" s="39"/>
      <c r="HJ1052" s="16"/>
      <c r="HK1052" s="40"/>
      <c r="HL1052" s="41"/>
      <c r="HM1052" s="38"/>
      <c r="HO1052" s="12"/>
      <c r="HP1052" s="39"/>
      <c r="HR1052" s="16"/>
      <c r="HS1052" s="40"/>
      <c r="HT1052" s="41"/>
      <c r="HU1052" s="38"/>
      <c r="HW1052" s="12"/>
      <c r="HX1052" s="39"/>
      <c r="HZ1052" s="16"/>
      <c r="IA1052" s="40"/>
      <c r="IB1052" s="41"/>
      <c r="IC1052" s="38"/>
      <c r="IE1052" s="12"/>
      <c r="IF1052" s="39"/>
      <c r="IH1052" s="16"/>
      <c r="II1052" s="40"/>
      <c r="IJ1052" s="41"/>
      <c r="IK1052" s="38"/>
      <c r="IM1052" s="12"/>
      <c r="IN1052" s="39"/>
      <c r="IP1052" s="16"/>
      <c r="IQ1052" s="40"/>
      <c r="IR1052" s="41"/>
      <c r="IS1052" s="38"/>
      <c r="IU1052" s="12"/>
      <c r="IV1052" s="39"/>
    </row>
    <row r="1053" spans="1:256" s="6" customFormat="1" ht="84.75" customHeight="1">
      <c r="A1053" s="91">
        <v>27</v>
      </c>
      <c r="B1053" s="67" t="s">
        <v>2559</v>
      </c>
      <c r="C1053" s="88" t="s">
        <v>2560</v>
      </c>
      <c r="D1053" s="88" t="s">
        <v>2560</v>
      </c>
      <c r="E1053" s="147">
        <v>42333</v>
      </c>
      <c r="F1053" s="316"/>
      <c r="G1053" s="80" t="s">
        <v>2075</v>
      </c>
      <c r="H1053" s="73" t="s">
        <v>2078</v>
      </c>
      <c r="I1053" s="23"/>
      <c r="J1053" s="23"/>
      <c r="K1053" s="23"/>
      <c r="L1053" s="41"/>
      <c r="M1053" s="38"/>
      <c r="O1053" s="12"/>
      <c r="P1053" s="39"/>
      <c r="R1053" s="16"/>
      <c r="S1053" s="40"/>
      <c r="T1053" s="41"/>
      <c r="U1053" s="38"/>
      <c r="W1053" s="12"/>
      <c r="X1053" s="39"/>
      <c r="Z1053" s="16"/>
      <c r="AA1053" s="40"/>
      <c r="AB1053" s="41"/>
      <c r="AC1053" s="38"/>
      <c r="AE1053" s="12"/>
      <c r="AF1053" s="39"/>
      <c r="AH1053" s="16"/>
      <c r="AI1053" s="40"/>
      <c r="AJ1053" s="41"/>
      <c r="AK1053" s="38"/>
      <c r="AM1053" s="12"/>
      <c r="AN1053" s="39"/>
      <c r="AP1053" s="16"/>
      <c r="AQ1053" s="40"/>
      <c r="AR1053" s="41"/>
      <c r="AS1053" s="38"/>
      <c r="AU1053" s="12"/>
      <c r="AV1053" s="39"/>
      <c r="AX1053" s="16"/>
      <c r="AY1053" s="40"/>
      <c r="AZ1053" s="41"/>
      <c r="BA1053" s="38"/>
      <c r="BC1053" s="12"/>
      <c r="BD1053" s="39"/>
      <c r="BF1053" s="16"/>
      <c r="BG1053" s="40"/>
      <c r="BH1053" s="41"/>
      <c r="BI1053" s="38"/>
      <c r="BK1053" s="12"/>
      <c r="BL1053" s="39"/>
      <c r="BN1053" s="16"/>
      <c r="BO1053" s="40"/>
      <c r="BP1053" s="41"/>
      <c r="BQ1053" s="38"/>
      <c r="BS1053" s="12"/>
      <c r="BT1053" s="39"/>
      <c r="BV1053" s="16"/>
      <c r="BW1053" s="40"/>
      <c r="BX1053" s="41"/>
      <c r="BY1053" s="38"/>
      <c r="CA1053" s="12"/>
      <c r="CB1053" s="39"/>
      <c r="CD1053" s="16"/>
      <c r="CE1053" s="40"/>
      <c r="CF1053" s="41"/>
      <c r="CG1053" s="38"/>
      <c r="CI1053" s="12"/>
      <c r="CJ1053" s="39"/>
      <c r="CL1053" s="16"/>
      <c r="CM1053" s="40"/>
      <c r="CN1053" s="41"/>
      <c r="CO1053" s="38"/>
      <c r="CQ1053" s="12"/>
      <c r="CR1053" s="39"/>
      <c r="CT1053" s="16"/>
      <c r="CU1053" s="40"/>
      <c r="CV1053" s="41"/>
      <c r="CW1053" s="38"/>
      <c r="CY1053" s="12"/>
      <c r="CZ1053" s="39"/>
      <c r="DB1053" s="16"/>
      <c r="DC1053" s="40"/>
      <c r="DD1053" s="41"/>
      <c r="DE1053" s="38"/>
      <c r="DG1053" s="12"/>
      <c r="DH1053" s="39"/>
      <c r="DJ1053" s="16"/>
      <c r="DK1053" s="40"/>
      <c r="DL1053" s="41"/>
      <c r="DM1053" s="38"/>
      <c r="DO1053" s="12"/>
      <c r="DP1053" s="39"/>
      <c r="DR1053" s="16"/>
      <c r="DS1053" s="40"/>
      <c r="DT1053" s="41"/>
      <c r="DU1053" s="38"/>
      <c r="DW1053" s="12"/>
      <c r="DX1053" s="39"/>
      <c r="DZ1053" s="16"/>
      <c r="EA1053" s="40"/>
      <c r="EB1053" s="41"/>
      <c r="EC1053" s="38"/>
      <c r="EE1053" s="12"/>
      <c r="EF1053" s="39"/>
      <c r="EH1053" s="16"/>
      <c r="EI1053" s="40"/>
      <c r="EJ1053" s="41"/>
      <c r="EK1053" s="38"/>
      <c r="EM1053" s="12"/>
      <c r="EN1053" s="39"/>
      <c r="EP1053" s="16"/>
      <c r="EQ1053" s="40"/>
      <c r="ER1053" s="41"/>
      <c r="ES1053" s="38"/>
      <c r="EU1053" s="12"/>
      <c r="EV1053" s="39"/>
      <c r="EX1053" s="16"/>
      <c r="EY1053" s="40"/>
      <c r="EZ1053" s="41"/>
      <c r="FA1053" s="38"/>
      <c r="FC1053" s="12"/>
      <c r="FD1053" s="39"/>
      <c r="FF1053" s="16"/>
      <c r="FG1053" s="40"/>
      <c r="FH1053" s="41"/>
      <c r="FI1053" s="38"/>
      <c r="FK1053" s="12"/>
      <c r="FL1053" s="39"/>
      <c r="FN1053" s="16"/>
      <c r="FO1053" s="40"/>
      <c r="FP1053" s="41"/>
      <c r="FQ1053" s="38"/>
      <c r="FS1053" s="12"/>
      <c r="FT1053" s="39"/>
      <c r="FV1053" s="16"/>
      <c r="FW1053" s="40"/>
      <c r="FX1053" s="41"/>
      <c r="FY1053" s="38"/>
      <c r="GA1053" s="12"/>
      <c r="GB1053" s="39"/>
      <c r="GD1053" s="16"/>
      <c r="GE1053" s="40"/>
      <c r="GF1053" s="41"/>
      <c r="GG1053" s="38"/>
      <c r="GI1053" s="12"/>
      <c r="GJ1053" s="39"/>
      <c r="GL1053" s="16"/>
      <c r="GM1053" s="40"/>
      <c r="GN1053" s="41"/>
      <c r="GO1053" s="38"/>
      <c r="GQ1053" s="12"/>
      <c r="GR1053" s="39"/>
      <c r="GT1053" s="16"/>
      <c r="GU1053" s="40"/>
      <c r="GV1053" s="41"/>
      <c r="GW1053" s="38"/>
      <c r="GY1053" s="12"/>
      <c r="GZ1053" s="39"/>
      <c r="HB1053" s="16"/>
      <c r="HC1053" s="40"/>
      <c r="HD1053" s="41"/>
      <c r="HE1053" s="38"/>
      <c r="HG1053" s="12"/>
      <c r="HH1053" s="39"/>
      <c r="HJ1053" s="16"/>
      <c r="HK1053" s="40"/>
      <c r="HL1053" s="41"/>
      <c r="HM1053" s="38"/>
      <c r="HO1053" s="12"/>
      <c r="HP1053" s="39"/>
      <c r="HR1053" s="16"/>
      <c r="HS1053" s="40"/>
      <c r="HT1053" s="41"/>
      <c r="HU1053" s="38"/>
      <c r="HW1053" s="12"/>
      <c r="HX1053" s="39"/>
      <c r="HZ1053" s="16"/>
      <c r="IA1053" s="40"/>
      <c r="IB1053" s="41"/>
      <c r="IC1053" s="38"/>
      <c r="IE1053" s="12"/>
      <c r="IF1053" s="39"/>
      <c r="IH1053" s="16"/>
      <c r="II1053" s="40"/>
      <c r="IJ1053" s="41"/>
      <c r="IK1053" s="38"/>
      <c r="IM1053" s="12"/>
      <c r="IN1053" s="39"/>
      <c r="IP1053" s="16"/>
      <c r="IQ1053" s="40"/>
      <c r="IR1053" s="41"/>
      <c r="IS1053" s="38"/>
      <c r="IU1053" s="12"/>
      <c r="IV1053" s="39"/>
    </row>
    <row r="1054" spans="1:256" s="6" customFormat="1" ht="79.5" customHeight="1">
      <c r="A1054" s="91">
        <v>28</v>
      </c>
      <c r="B1054" s="67" t="s">
        <v>2540</v>
      </c>
      <c r="C1054" s="88" t="s">
        <v>2541</v>
      </c>
      <c r="D1054" s="88" t="s">
        <v>2541</v>
      </c>
      <c r="E1054" s="147">
        <v>42342</v>
      </c>
      <c r="F1054" s="316"/>
      <c r="G1054" s="80" t="s">
        <v>2075</v>
      </c>
      <c r="H1054" s="73" t="s">
        <v>2078</v>
      </c>
      <c r="I1054" s="23"/>
      <c r="J1054" s="23"/>
      <c r="K1054" s="23"/>
      <c r="L1054" s="41"/>
      <c r="M1054" s="38"/>
      <c r="O1054" s="12"/>
      <c r="P1054" s="39"/>
      <c r="R1054" s="16"/>
      <c r="S1054" s="40"/>
      <c r="T1054" s="41"/>
      <c r="U1054" s="38"/>
      <c r="W1054" s="12"/>
      <c r="X1054" s="39"/>
      <c r="Z1054" s="16"/>
      <c r="AA1054" s="40"/>
      <c r="AB1054" s="41"/>
      <c r="AC1054" s="38"/>
      <c r="AE1054" s="12"/>
      <c r="AF1054" s="39"/>
      <c r="AH1054" s="16"/>
      <c r="AI1054" s="40"/>
      <c r="AJ1054" s="41"/>
      <c r="AK1054" s="38"/>
      <c r="AM1054" s="12"/>
      <c r="AN1054" s="39"/>
      <c r="AP1054" s="16"/>
      <c r="AQ1054" s="40"/>
      <c r="AR1054" s="41"/>
      <c r="AS1054" s="38"/>
      <c r="AU1054" s="12"/>
      <c r="AV1054" s="39"/>
      <c r="AX1054" s="16"/>
      <c r="AY1054" s="40"/>
      <c r="AZ1054" s="41"/>
      <c r="BA1054" s="38"/>
      <c r="BC1054" s="12"/>
      <c r="BD1054" s="39"/>
      <c r="BF1054" s="16"/>
      <c r="BG1054" s="40"/>
      <c r="BH1054" s="41"/>
      <c r="BI1054" s="38"/>
      <c r="BK1054" s="12"/>
      <c r="BL1054" s="39"/>
      <c r="BN1054" s="16"/>
      <c r="BO1054" s="40"/>
      <c r="BP1054" s="41"/>
      <c r="BQ1054" s="38"/>
      <c r="BS1054" s="12"/>
      <c r="BT1054" s="39"/>
      <c r="BV1054" s="16"/>
      <c r="BW1054" s="40"/>
      <c r="BX1054" s="41"/>
      <c r="BY1054" s="38"/>
      <c r="CA1054" s="12"/>
      <c r="CB1054" s="39"/>
      <c r="CD1054" s="16"/>
      <c r="CE1054" s="40"/>
      <c r="CF1054" s="41"/>
      <c r="CG1054" s="38"/>
      <c r="CI1054" s="12"/>
      <c r="CJ1054" s="39"/>
      <c r="CL1054" s="16"/>
      <c r="CM1054" s="40"/>
      <c r="CN1054" s="41"/>
      <c r="CO1054" s="38"/>
      <c r="CQ1054" s="12"/>
      <c r="CR1054" s="39"/>
      <c r="CT1054" s="16"/>
      <c r="CU1054" s="40"/>
      <c r="CV1054" s="41"/>
      <c r="CW1054" s="38"/>
      <c r="CY1054" s="12"/>
      <c r="CZ1054" s="39"/>
      <c r="DB1054" s="16"/>
      <c r="DC1054" s="40"/>
      <c r="DD1054" s="41"/>
      <c r="DE1054" s="38"/>
      <c r="DG1054" s="12"/>
      <c r="DH1054" s="39"/>
      <c r="DJ1054" s="16"/>
      <c r="DK1054" s="40"/>
      <c r="DL1054" s="41"/>
      <c r="DM1054" s="38"/>
      <c r="DO1054" s="12"/>
      <c r="DP1054" s="39"/>
      <c r="DR1054" s="16"/>
      <c r="DS1054" s="40"/>
      <c r="DT1054" s="41"/>
      <c r="DU1054" s="38"/>
      <c r="DW1054" s="12"/>
      <c r="DX1054" s="39"/>
      <c r="DZ1054" s="16"/>
      <c r="EA1054" s="40"/>
      <c r="EB1054" s="41"/>
      <c r="EC1054" s="38"/>
      <c r="EE1054" s="12"/>
      <c r="EF1054" s="39"/>
      <c r="EH1054" s="16"/>
      <c r="EI1054" s="40"/>
      <c r="EJ1054" s="41"/>
      <c r="EK1054" s="38"/>
      <c r="EM1054" s="12"/>
      <c r="EN1054" s="39"/>
      <c r="EP1054" s="16"/>
      <c r="EQ1054" s="40"/>
      <c r="ER1054" s="41"/>
      <c r="ES1054" s="38"/>
      <c r="EU1054" s="12"/>
      <c r="EV1054" s="39"/>
      <c r="EX1054" s="16"/>
      <c r="EY1054" s="40"/>
      <c r="EZ1054" s="41"/>
      <c r="FA1054" s="38"/>
      <c r="FC1054" s="12"/>
      <c r="FD1054" s="39"/>
      <c r="FF1054" s="16"/>
      <c r="FG1054" s="40"/>
      <c r="FH1054" s="41"/>
      <c r="FI1054" s="38"/>
      <c r="FK1054" s="12"/>
      <c r="FL1054" s="39"/>
      <c r="FN1054" s="16"/>
      <c r="FO1054" s="40"/>
      <c r="FP1054" s="41"/>
      <c r="FQ1054" s="38"/>
      <c r="FS1054" s="12"/>
      <c r="FT1054" s="39"/>
      <c r="FV1054" s="16"/>
      <c r="FW1054" s="40"/>
      <c r="FX1054" s="41"/>
      <c r="FY1054" s="38"/>
      <c r="GA1054" s="12"/>
      <c r="GB1054" s="39"/>
      <c r="GD1054" s="16"/>
      <c r="GE1054" s="40"/>
      <c r="GF1054" s="41"/>
      <c r="GG1054" s="38"/>
      <c r="GI1054" s="12"/>
      <c r="GJ1054" s="39"/>
      <c r="GL1054" s="16"/>
      <c r="GM1054" s="40"/>
      <c r="GN1054" s="41"/>
      <c r="GO1054" s="38"/>
      <c r="GQ1054" s="12"/>
      <c r="GR1054" s="39"/>
      <c r="GT1054" s="16"/>
      <c r="GU1054" s="40"/>
      <c r="GV1054" s="41"/>
      <c r="GW1054" s="38"/>
      <c r="GY1054" s="12"/>
      <c r="GZ1054" s="39"/>
      <c r="HB1054" s="16"/>
      <c r="HC1054" s="40"/>
      <c r="HD1054" s="41"/>
      <c r="HE1054" s="38"/>
      <c r="HG1054" s="12"/>
      <c r="HH1054" s="39"/>
      <c r="HJ1054" s="16"/>
      <c r="HK1054" s="40"/>
      <c r="HL1054" s="41"/>
      <c r="HM1054" s="38"/>
      <c r="HO1054" s="12"/>
      <c r="HP1054" s="39"/>
      <c r="HR1054" s="16"/>
      <c r="HS1054" s="40"/>
      <c r="HT1054" s="41"/>
      <c r="HU1054" s="38"/>
      <c r="HW1054" s="12"/>
      <c r="HX1054" s="39"/>
      <c r="HZ1054" s="16"/>
      <c r="IA1054" s="40"/>
      <c r="IB1054" s="41"/>
      <c r="IC1054" s="38"/>
      <c r="IE1054" s="12"/>
      <c r="IF1054" s="39"/>
      <c r="IH1054" s="16"/>
      <c r="II1054" s="40"/>
      <c r="IJ1054" s="41"/>
      <c r="IK1054" s="38"/>
      <c r="IM1054" s="12"/>
      <c r="IN1054" s="39"/>
      <c r="IP1054" s="16"/>
      <c r="IQ1054" s="40"/>
      <c r="IR1054" s="41"/>
      <c r="IS1054" s="38"/>
      <c r="IU1054" s="12"/>
      <c r="IV1054" s="39"/>
    </row>
    <row r="1055" spans="1:256" s="6" customFormat="1" ht="67.5" customHeight="1">
      <c r="A1055" s="91">
        <v>29</v>
      </c>
      <c r="B1055" s="67" t="s">
        <v>2561</v>
      </c>
      <c r="C1055" s="88">
        <v>39878223</v>
      </c>
      <c r="D1055" s="88">
        <v>29908082.12</v>
      </c>
      <c r="E1055" s="147">
        <v>42474</v>
      </c>
      <c r="F1055" s="316"/>
      <c r="G1055" s="80" t="s">
        <v>2075</v>
      </c>
      <c r="H1055" s="73" t="s">
        <v>2078</v>
      </c>
      <c r="I1055" s="23"/>
      <c r="J1055" s="23"/>
      <c r="K1055" s="23"/>
      <c r="L1055" s="41"/>
      <c r="M1055" s="38"/>
      <c r="O1055" s="12"/>
      <c r="P1055" s="39"/>
      <c r="R1055" s="16"/>
      <c r="S1055" s="40"/>
      <c r="T1055" s="41"/>
      <c r="U1055" s="38"/>
      <c r="W1055" s="12"/>
      <c r="X1055" s="39"/>
      <c r="Z1055" s="16"/>
      <c r="AA1055" s="40"/>
      <c r="AB1055" s="41"/>
      <c r="AC1055" s="38"/>
      <c r="AE1055" s="12"/>
      <c r="AF1055" s="39"/>
      <c r="AH1055" s="16"/>
      <c r="AI1055" s="40"/>
      <c r="AJ1055" s="41"/>
      <c r="AK1055" s="38"/>
      <c r="AM1055" s="12"/>
      <c r="AN1055" s="39"/>
      <c r="AP1055" s="16"/>
      <c r="AQ1055" s="40"/>
      <c r="AR1055" s="41"/>
      <c r="AS1055" s="38"/>
      <c r="AU1055" s="12"/>
      <c r="AV1055" s="39"/>
      <c r="AX1055" s="16"/>
      <c r="AY1055" s="40"/>
      <c r="AZ1055" s="41"/>
      <c r="BA1055" s="38"/>
      <c r="BC1055" s="12"/>
      <c r="BD1055" s="39"/>
      <c r="BF1055" s="16"/>
      <c r="BG1055" s="40"/>
      <c r="BH1055" s="41"/>
      <c r="BI1055" s="38"/>
      <c r="BK1055" s="12"/>
      <c r="BL1055" s="39"/>
      <c r="BN1055" s="16"/>
      <c r="BO1055" s="40"/>
      <c r="BP1055" s="41"/>
      <c r="BQ1055" s="38"/>
      <c r="BS1055" s="12"/>
      <c r="BT1055" s="39"/>
      <c r="BV1055" s="16"/>
      <c r="BW1055" s="40"/>
      <c r="BX1055" s="41"/>
      <c r="BY1055" s="38"/>
      <c r="CA1055" s="12"/>
      <c r="CB1055" s="39"/>
      <c r="CD1055" s="16"/>
      <c r="CE1055" s="40"/>
      <c r="CF1055" s="41"/>
      <c r="CG1055" s="38"/>
      <c r="CI1055" s="12"/>
      <c r="CJ1055" s="39"/>
      <c r="CL1055" s="16"/>
      <c r="CM1055" s="40"/>
      <c r="CN1055" s="41"/>
      <c r="CO1055" s="38"/>
      <c r="CQ1055" s="12"/>
      <c r="CR1055" s="39"/>
      <c r="CT1055" s="16"/>
      <c r="CU1055" s="40"/>
      <c r="CV1055" s="41"/>
      <c r="CW1055" s="38"/>
      <c r="CY1055" s="12"/>
      <c r="CZ1055" s="39"/>
      <c r="DB1055" s="16"/>
      <c r="DC1055" s="40"/>
      <c r="DD1055" s="41"/>
      <c r="DE1055" s="38"/>
      <c r="DG1055" s="12"/>
      <c r="DH1055" s="39"/>
      <c r="DJ1055" s="16"/>
      <c r="DK1055" s="40"/>
      <c r="DL1055" s="41"/>
      <c r="DM1055" s="38"/>
      <c r="DO1055" s="12"/>
      <c r="DP1055" s="39"/>
      <c r="DR1055" s="16"/>
      <c r="DS1055" s="40"/>
      <c r="DT1055" s="41"/>
      <c r="DU1055" s="38"/>
      <c r="DW1055" s="12"/>
      <c r="DX1055" s="39"/>
      <c r="DZ1055" s="16"/>
      <c r="EA1055" s="40"/>
      <c r="EB1055" s="41"/>
      <c r="EC1055" s="38"/>
      <c r="EE1055" s="12"/>
      <c r="EF1055" s="39"/>
      <c r="EH1055" s="16"/>
      <c r="EI1055" s="40"/>
      <c r="EJ1055" s="41"/>
      <c r="EK1055" s="38"/>
      <c r="EM1055" s="12"/>
      <c r="EN1055" s="39"/>
      <c r="EP1055" s="16"/>
      <c r="EQ1055" s="40"/>
      <c r="ER1055" s="41"/>
      <c r="ES1055" s="38"/>
      <c r="EU1055" s="12"/>
      <c r="EV1055" s="39"/>
      <c r="EX1055" s="16"/>
      <c r="EY1055" s="40"/>
      <c r="EZ1055" s="41"/>
      <c r="FA1055" s="38"/>
      <c r="FC1055" s="12"/>
      <c r="FD1055" s="39"/>
      <c r="FF1055" s="16"/>
      <c r="FG1055" s="40"/>
      <c r="FH1055" s="41"/>
      <c r="FI1055" s="38"/>
      <c r="FK1055" s="12"/>
      <c r="FL1055" s="39"/>
      <c r="FN1055" s="16"/>
      <c r="FO1055" s="40"/>
      <c r="FP1055" s="41"/>
      <c r="FQ1055" s="38"/>
      <c r="FS1055" s="12"/>
      <c r="FT1055" s="39"/>
      <c r="FV1055" s="16"/>
      <c r="FW1055" s="40"/>
      <c r="FX1055" s="41"/>
      <c r="FY1055" s="38"/>
      <c r="GA1055" s="12"/>
      <c r="GB1055" s="39"/>
      <c r="GD1055" s="16"/>
      <c r="GE1055" s="40"/>
      <c r="GF1055" s="41"/>
      <c r="GG1055" s="38"/>
      <c r="GI1055" s="12"/>
      <c r="GJ1055" s="39"/>
      <c r="GL1055" s="16"/>
      <c r="GM1055" s="40"/>
      <c r="GN1055" s="41"/>
      <c r="GO1055" s="38"/>
      <c r="GQ1055" s="12"/>
      <c r="GR1055" s="39"/>
      <c r="GT1055" s="16"/>
      <c r="GU1055" s="40"/>
      <c r="GV1055" s="41"/>
      <c r="GW1055" s="38"/>
      <c r="GY1055" s="12"/>
      <c r="GZ1055" s="39"/>
      <c r="HB1055" s="16"/>
      <c r="HC1055" s="40"/>
      <c r="HD1055" s="41"/>
      <c r="HE1055" s="38"/>
      <c r="HG1055" s="12"/>
      <c r="HH1055" s="39"/>
      <c r="HJ1055" s="16"/>
      <c r="HK1055" s="40"/>
      <c r="HL1055" s="41"/>
      <c r="HM1055" s="38"/>
      <c r="HO1055" s="12"/>
      <c r="HP1055" s="39"/>
      <c r="HR1055" s="16"/>
      <c r="HS1055" s="40"/>
      <c r="HT1055" s="41"/>
      <c r="HU1055" s="38"/>
      <c r="HW1055" s="12"/>
      <c r="HX1055" s="39"/>
      <c r="HZ1055" s="16"/>
      <c r="IA1055" s="40"/>
      <c r="IB1055" s="41"/>
      <c r="IC1055" s="38"/>
      <c r="IE1055" s="12"/>
      <c r="IF1055" s="39"/>
      <c r="IH1055" s="16"/>
      <c r="II1055" s="40"/>
      <c r="IJ1055" s="41"/>
      <c r="IK1055" s="38"/>
      <c r="IM1055" s="12"/>
      <c r="IN1055" s="39"/>
      <c r="IP1055" s="16"/>
      <c r="IQ1055" s="40"/>
      <c r="IR1055" s="41"/>
      <c r="IS1055" s="38"/>
      <c r="IU1055" s="12"/>
      <c r="IV1055" s="39"/>
    </row>
    <row r="1056" spans="1:256" s="6" customFormat="1" ht="63.75" customHeight="1">
      <c r="A1056" s="91">
        <v>30</v>
      </c>
      <c r="B1056" s="80" t="s">
        <v>2562</v>
      </c>
      <c r="C1056" s="87">
        <v>2455013</v>
      </c>
      <c r="D1056" s="87">
        <v>1840514.08</v>
      </c>
      <c r="E1056" s="147">
        <v>42474</v>
      </c>
      <c r="F1056" s="316"/>
      <c r="G1056" s="80" t="s">
        <v>2075</v>
      </c>
      <c r="H1056" s="73" t="s">
        <v>2078</v>
      </c>
      <c r="I1056" s="23"/>
      <c r="J1056" s="23"/>
      <c r="K1056" s="23"/>
      <c r="L1056" s="41"/>
      <c r="M1056" s="38"/>
      <c r="O1056" s="12"/>
      <c r="P1056" s="39"/>
      <c r="R1056" s="16"/>
      <c r="S1056" s="40"/>
      <c r="T1056" s="41"/>
      <c r="U1056" s="38"/>
      <c r="W1056" s="12"/>
      <c r="X1056" s="39"/>
      <c r="Z1056" s="16"/>
      <c r="AA1056" s="40"/>
      <c r="AB1056" s="41"/>
      <c r="AC1056" s="38"/>
      <c r="AE1056" s="12"/>
      <c r="AF1056" s="39"/>
      <c r="AH1056" s="16"/>
      <c r="AI1056" s="40"/>
      <c r="AJ1056" s="41"/>
      <c r="AK1056" s="38"/>
      <c r="AM1056" s="12"/>
      <c r="AN1056" s="39"/>
      <c r="AP1056" s="16"/>
      <c r="AQ1056" s="40"/>
      <c r="AR1056" s="41"/>
      <c r="AS1056" s="38"/>
      <c r="AU1056" s="12"/>
      <c r="AV1056" s="39"/>
      <c r="AX1056" s="16"/>
      <c r="AY1056" s="40"/>
      <c r="AZ1056" s="41"/>
      <c r="BA1056" s="38"/>
      <c r="BC1056" s="12"/>
      <c r="BD1056" s="39"/>
      <c r="BF1056" s="16"/>
      <c r="BG1056" s="40"/>
      <c r="BH1056" s="41"/>
      <c r="BI1056" s="38"/>
      <c r="BK1056" s="12"/>
      <c r="BL1056" s="39"/>
      <c r="BN1056" s="16"/>
      <c r="BO1056" s="40"/>
      <c r="BP1056" s="41"/>
      <c r="BQ1056" s="38"/>
      <c r="BS1056" s="12"/>
      <c r="BT1056" s="39"/>
      <c r="BV1056" s="16"/>
      <c r="BW1056" s="40"/>
      <c r="BX1056" s="41"/>
      <c r="BY1056" s="38"/>
      <c r="CA1056" s="12"/>
      <c r="CB1056" s="39"/>
      <c r="CD1056" s="16"/>
      <c r="CE1056" s="40"/>
      <c r="CF1056" s="41"/>
      <c r="CG1056" s="38"/>
      <c r="CI1056" s="12"/>
      <c r="CJ1056" s="39"/>
      <c r="CL1056" s="16"/>
      <c r="CM1056" s="40"/>
      <c r="CN1056" s="41"/>
      <c r="CO1056" s="38"/>
      <c r="CQ1056" s="12"/>
      <c r="CR1056" s="39"/>
      <c r="CT1056" s="16"/>
      <c r="CU1056" s="40"/>
      <c r="CV1056" s="41"/>
      <c r="CW1056" s="38"/>
      <c r="CY1056" s="12"/>
      <c r="CZ1056" s="39"/>
      <c r="DB1056" s="16"/>
      <c r="DC1056" s="40"/>
      <c r="DD1056" s="41"/>
      <c r="DE1056" s="38"/>
      <c r="DG1056" s="12"/>
      <c r="DH1056" s="39"/>
      <c r="DJ1056" s="16"/>
      <c r="DK1056" s="40"/>
      <c r="DL1056" s="41"/>
      <c r="DM1056" s="38"/>
      <c r="DO1056" s="12"/>
      <c r="DP1056" s="39"/>
      <c r="DR1056" s="16"/>
      <c r="DS1056" s="40"/>
      <c r="DT1056" s="41"/>
      <c r="DU1056" s="38"/>
      <c r="DW1056" s="12"/>
      <c r="DX1056" s="39"/>
      <c r="DZ1056" s="16"/>
      <c r="EA1056" s="40"/>
      <c r="EB1056" s="41"/>
      <c r="EC1056" s="38"/>
      <c r="EE1056" s="12"/>
      <c r="EF1056" s="39"/>
      <c r="EH1056" s="16"/>
      <c r="EI1056" s="40"/>
      <c r="EJ1056" s="41"/>
      <c r="EK1056" s="38"/>
      <c r="EM1056" s="12"/>
      <c r="EN1056" s="39"/>
      <c r="EP1056" s="16"/>
      <c r="EQ1056" s="40"/>
      <c r="ER1056" s="41"/>
      <c r="ES1056" s="38"/>
      <c r="EU1056" s="12"/>
      <c r="EV1056" s="39"/>
      <c r="EX1056" s="16"/>
      <c r="EY1056" s="40"/>
      <c r="EZ1056" s="41"/>
      <c r="FA1056" s="38"/>
      <c r="FC1056" s="12"/>
      <c r="FD1056" s="39"/>
      <c r="FF1056" s="16"/>
      <c r="FG1056" s="40"/>
      <c r="FH1056" s="41"/>
      <c r="FI1056" s="38"/>
      <c r="FK1056" s="12"/>
      <c r="FL1056" s="39"/>
      <c r="FN1056" s="16"/>
      <c r="FO1056" s="40"/>
      <c r="FP1056" s="41"/>
      <c r="FQ1056" s="38"/>
      <c r="FS1056" s="12"/>
      <c r="FT1056" s="39"/>
      <c r="FV1056" s="16"/>
      <c r="FW1056" s="40"/>
      <c r="FX1056" s="41"/>
      <c r="FY1056" s="38"/>
      <c r="GA1056" s="12"/>
      <c r="GB1056" s="39"/>
      <c r="GD1056" s="16"/>
      <c r="GE1056" s="40"/>
      <c r="GF1056" s="41"/>
      <c r="GG1056" s="38"/>
      <c r="GI1056" s="12"/>
      <c r="GJ1056" s="39"/>
      <c r="GL1056" s="16"/>
      <c r="GM1056" s="40"/>
      <c r="GN1056" s="41"/>
      <c r="GO1056" s="38"/>
      <c r="GQ1056" s="12"/>
      <c r="GR1056" s="39"/>
      <c r="GT1056" s="16"/>
      <c r="GU1056" s="40"/>
      <c r="GV1056" s="41"/>
      <c r="GW1056" s="38"/>
      <c r="GY1056" s="12"/>
      <c r="GZ1056" s="39"/>
      <c r="HB1056" s="16"/>
      <c r="HC1056" s="40"/>
      <c r="HD1056" s="41"/>
      <c r="HE1056" s="38"/>
      <c r="HG1056" s="12"/>
      <c r="HH1056" s="39"/>
      <c r="HJ1056" s="16"/>
      <c r="HK1056" s="40"/>
      <c r="HL1056" s="41"/>
      <c r="HM1056" s="38"/>
      <c r="HO1056" s="12"/>
      <c r="HP1056" s="39"/>
      <c r="HR1056" s="16"/>
      <c r="HS1056" s="40"/>
      <c r="HT1056" s="41"/>
      <c r="HU1056" s="38"/>
      <c r="HW1056" s="12"/>
      <c r="HX1056" s="39"/>
      <c r="HZ1056" s="16"/>
      <c r="IA1056" s="40"/>
      <c r="IB1056" s="41"/>
      <c r="IC1056" s="38"/>
      <c r="IE1056" s="12"/>
      <c r="IF1056" s="39"/>
      <c r="IH1056" s="16"/>
      <c r="II1056" s="40"/>
      <c r="IJ1056" s="41"/>
      <c r="IK1056" s="38"/>
      <c r="IM1056" s="12"/>
      <c r="IN1056" s="39"/>
      <c r="IP1056" s="16"/>
      <c r="IQ1056" s="40"/>
      <c r="IR1056" s="41"/>
      <c r="IS1056" s="38"/>
      <c r="IU1056" s="12"/>
      <c r="IV1056" s="39"/>
    </row>
    <row r="1057" spans="1:256" s="6" customFormat="1" ht="76.5" customHeight="1">
      <c r="A1057" s="91">
        <v>31</v>
      </c>
      <c r="B1057" s="67" t="s">
        <v>1623</v>
      </c>
      <c r="C1057" s="88">
        <v>33543646</v>
      </c>
      <c r="D1057" s="88">
        <v>25159065.24</v>
      </c>
      <c r="E1057" s="147">
        <v>42474</v>
      </c>
      <c r="F1057" s="316"/>
      <c r="G1057" s="80" t="s">
        <v>2075</v>
      </c>
      <c r="H1057" s="73" t="s">
        <v>2078</v>
      </c>
      <c r="I1057" s="23"/>
      <c r="J1057" s="23"/>
      <c r="K1057" s="23"/>
      <c r="L1057" s="41"/>
      <c r="M1057" s="38"/>
      <c r="O1057" s="12"/>
      <c r="P1057" s="39"/>
      <c r="R1057" s="16"/>
      <c r="S1057" s="40"/>
      <c r="T1057" s="41"/>
      <c r="U1057" s="38"/>
      <c r="W1057" s="12"/>
      <c r="X1057" s="39"/>
      <c r="Z1057" s="16"/>
      <c r="AA1057" s="40"/>
      <c r="AB1057" s="41"/>
      <c r="AC1057" s="38"/>
      <c r="AE1057" s="12"/>
      <c r="AF1057" s="39"/>
      <c r="AH1057" s="16"/>
      <c r="AI1057" s="40"/>
      <c r="AJ1057" s="41"/>
      <c r="AK1057" s="38"/>
      <c r="AM1057" s="12"/>
      <c r="AN1057" s="39"/>
      <c r="AP1057" s="16"/>
      <c r="AQ1057" s="40"/>
      <c r="AR1057" s="41"/>
      <c r="AS1057" s="38"/>
      <c r="AU1057" s="12"/>
      <c r="AV1057" s="39"/>
      <c r="AX1057" s="16"/>
      <c r="AY1057" s="40"/>
      <c r="AZ1057" s="41"/>
      <c r="BA1057" s="38"/>
      <c r="BC1057" s="12"/>
      <c r="BD1057" s="39"/>
      <c r="BF1057" s="16"/>
      <c r="BG1057" s="40"/>
      <c r="BH1057" s="41"/>
      <c r="BI1057" s="38"/>
      <c r="BK1057" s="12"/>
      <c r="BL1057" s="39"/>
      <c r="BN1057" s="16"/>
      <c r="BO1057" s="40"/>
      <c r="BP1057" s="41"/>
      <c r="BQ1057" s="38"/>
      <c r="BS1057" s="12"/>
      <c r="BT1057" s="39"/>
      <c r="BV1057" s="16"/>
      <c r="BW1057" s="40"/>
      <c r="BX1057" s="41"/>
      <c r="BY1057" s="38"/>
      <c r="CA1057" s="12"/>
      <c r="CB1057" s="39"/>
      <c r="CD1057" s="16"/>
      <c r="CE1057" s="40"/>
      <c r="CF1057" s="41"/>
      <c r="CG1057" s="38"/>
      <c r="CI1057" s="12"/>
      <c r="CJ1057" s="39"/>
      <c r="CL1057" s="16"/>
      <c r="CM1057" s="40"/>
      <c r="CN1057" s="41"/>
      <c r="CO1057" s="38"/>
      <c r="CQ1057" s="12"/>
      <c r="CR1057" s="39"/>
      <c r="CT1057" s="16"/>
      <c r="CU1057" s="40"/>
      <c r="CV1057" s="41"/>
      <c r="CW1057" s="38"/>
      <c r="CY1057" s="12"/>
      <c r="CZ1057" s="39"/>
      <c r="DB1057" s="16"/>
      <c r="DC1057" s="40"/>
      <c r="DD1057" s="41"/>
      <c r="DE1057" s="38"/>
      <c r="DG1057" s="12"/>
      <c r="DH1057" s="39"/>
      <c r="DJ1057" s="16"/>
      <c r="DK1057" s="40"/>
      <c r="DL1057" s="41"/>
      <c r="DM1057" s="38"/>
      <c r="DO1057" s="12"/>
      <c r="DP1057" s="39"/>
      <c r="DR1057" s="16"/>
      <c r="DS1057" s="40"/>
      <c r="DT1057" s="41"/>
      <c r="DU1057" s="38"/>
      <c r="DW1057" s="12"/>
      <c r="DX1057" s="39"/>
      <c r="DZ1057" s="16"/>
      <c r="EA1057" s="40"/>
      <c r="EB1057" s="41"/>
      <c r="EC1057" s="38"/>
      <c r="EE1057" s="12"/>
      <c r="EF1057" s="39"/>
      <c r="EH1057" s="16"/>
      <c r="EI1057" s="40"/>
      <c r="EJ1057" s="41"/>
      <c r="EK1057" s="38"/>
      <c r="EM1057" s="12"/>
      <c r="EN1057" s="39"/>
      <c r="EP1057" s="16"/>
      <c r="EQ1057" s="40"/>
      <c r="ER1057" s="41"/>
      <c r="ES1057" s="38"/>
      <c r="EU1057" s="12"/>
      <c r="EV1057" s="39"/>
      <c r="EX1057" s="16"/>
      <c r="EY1057" s="40"/>
      <c r="EZ1057" s="41"/>
      <c r="FA1057" s="38"/>
      <c r="FC1057" s="12"/>
      <c r="FD1057" s="39"/>
      <c r="FF1057" s="16"/>
      <c r="FG1057" s="40"/>
      <c r="FH1057" s="41"/>
      <c r="FI1057" s="38"/>
      <c r="FK1057" s="12"/>
      <c r="FL1057" s="39"/>
      <c r="FN1057" s="16"/>
      <c r="FO1057" s="40"/>
      <c r="FP1057" s="41"/>
      <c r="FQ1057" s="38"/>
      <c r="FS1057" s="12"/>
      <c r="FT1057" s="39"/>
      <c r="FV1057" s="16"/>
      <c r="FW1057" s="40"/>
      <c r="FX1057" s="41"/>
      <c r="FY1057" s="38"/>
      <c r="GA1057" s="12"/>
      <c r="GB1057" s="39"/>
      <c r="GD1057" s="16"/>
      <c r="GE1057" s="40"/>
      <c r="GF1057" s="41"/>
      <c r="GG1057" s="38"/>
      <c r="GI1057" s="12"/>
      <c r="GJ1057" s="39"/>
      <c r="GL1057" s="16"/>
      <c r="GM1057" s="40"/>
      <c r="GN1057" s="41"/>
      <c r="GO1057" s="38"/>
      <c r="GQ1057" s="12"/>
      <c r="GR1057" s="39"/>
      <c r="GT1057" s="16"/>
      <c r="GU1057" s="40"/>
      <c r="GV1057" s="41"/>
      <c r="GW1057" s="38"/>
      <c r="GY1057" s="12"/>
      <c r="GZ1057" s="39"/>
      <c r="HB1057" s="16"/>
      <c r="HC1057" s="40"/>
      <c r="HD1057" s="41"/>
      <c r="HE1057" s="38"/>
      <c r="HG1057" s="12"/>
      <c r="HH1057" s="39"/>
      <c r="HJ1057" s="16"/>
      <c r="HK1057" s="40"/>
      <c r="HL1057" s="41"/>
      <c r="HM1057" s="38"/>
      <c r="HO1057" s="12"/>
      <c r="HP1057" s="39"/>
      <c r="HR1057" s="16"/>
      <c r="HS1057" s="40"/>
      <c r="HT1057" s="41"/>
      <c r="HU1057" s="38"/>
      <c r="HW1057" s="12"/>
      <c r="HX1057" s="39"/>
      <c r="HZ1057" s="16"/>
      <c r="IA1057" s="40"/>
      <c r="IB1057" s="41"/>
      <c r="IC1057" s="38"/>
      <c r="IE1057" s="12"/>
      <c r="IF1057" s="39"/>
      <c r="IH1057" s="16"/>
      <c r="II1057" s="40"/>
      <c r="IJ1057" s="41"/>
      <c r="IK1057" s="38"/>
      <c r="IM1057" s="12"/>
      <c r="IN1057" s="39"/>
      <c r="IP1057" s="16"/>
      <c r="IQ1057" s="40"/>
      <c r="IR1057" s="41"/>
      <c r="IS1057" s="38"/>
      <c r="IU1057" s="12"/>
      <c r="IV1057" s="39"/>
    </row>
    <row r="1058" spans="1:256" s="6" customFormat="1" ht="78" customHeight="1">
      <c r="A1058" s="91">
        <v>32</v>
      </c>
      <c r="B1058" s="67" t="s">
        <v>2544</v>
      </c>
      <c r="C1058" s="88" t="s">
        <v>2545</v>
      </c>
      <c r="D1058" s="88" t="s">
        <v>2545</v>
      </c>
      <c r="E1058" s="147">
        <v>42333</v>
      </c>
      <c r="F1058" s="316"/>
      <c r="G1058" s="80" t="s">
        <v>2075</v>
      </c>
      <c r="H1058" s="73" t="s">
        <v>2078</v>
      </c>
      <c r="I1058" s="23"/>
      <c r="J1058" s="23"/>
      <c r="K1058" s="23"/>
      <c r="L1058" s="41"/>
      <c r="M1058" s="38"/>
      <c r="O1058" s="12"/>
      <c r="P1058" s="39"/>
      <c r="R1058" s="16"/>
      <c r="S1058" s="40"/>
      <c r="T1058" s="41"/>
      <c r="U1058" s="38"/>
      <c r="W1058" s="12"/>
      <c r="X1058" s="39"/>
      <c r="Z1058" s="16"/>
      <c r="AA1058" s="40"/>
      <c r="AB1058" s="41"/>
      <c r="AC1058" s="38"/>
      <c r="AE1058" s="12"/>
      <c r="AF1058" s="39"/>
      <c r="AH1058" s="16"/>
      <c r="AI1058" s="40"/>
      <c r="AJ1058" s="41"/>
      <c r="AK1058" s="38"/>
      <c r="AM1058" s="12"/>
      <c r="AN1058" s="39"/>
      <c r="AP1058" s="16"/>
      <c r="AQ1058" s="40"/>
      <c r="AR1058" s="41"/>
      <c r="AS1058" s="38"/>
      <c r="AU1058" s="12"/>
      <c r="AV1058" s="39"/>
      <c r="AX1058" s="16"/>
      <c r="AY1058" s="40"/>
      <c r="AZ1058" s="41"/>
      <c r="BA1058" s="38"/>
      <c r="BC1058" s="12"/>
      <c r="BD1058" s="39"/>
      <c r="BF1058" s="16"/>
      <c r="BG1058" s="40"/>
      <c r="BH1058" s="41"/>
      <c r="BI1058" s="38"/>
      <c r="BK1058" s="12"/>
      <c r="BL1058" s="39"/>
      <c r="BN1058" s="16"/>
      <c r="BO1058" s="40"/>
      <c r="BP1058" s="41"/>
      <c r="BQ1058" s="38"/>
      <c r="BS1058" s="12"/>
      <c r="BT1058" s="39"/>
      <c r="BV1058" s="16"/>
      <c r="BW1058" s="40"/>
      <c r="BX1058" s="41"/>
      <c r="BY1058" s="38"/>
      <c r="CA1058" s="12"/>
      <c r="CB1058" s="39"/>
      <c r="CD1058" s="16"/>
      <c r="CE1058" s="40"/>
      <c r="CF1058" s="41"/>
      <c r="CG1058" s="38"/>
      <c r="CI1058" s="12"/>
      <c r="CJ1058" s="39"/>
      <c r="CL1058" s="16"/>
      <c r="CM1058" s="40"/>
      <c r="CN1058" s="41"/>
      <c r="CO1058" s="38"/>
      <c r="CQ1058" s="12"/>
      <c r="CR1058" s="39"/>
      <c r="CT1058" s="16"/>
      <c r="CU1058" s="40"/>
      <c r="CV1058" s="41"/>
      <c r="CW1058" s="38"/>
      <c r="CY1058" s="12"/>
      <c r="CZ1058" s="39"/>
      <c r="DB1058" s="16"/>
      <c r="DC1058" s="40"/>
      <c r="DD1058" s="41"/>
      <c r="DE1058" s="38"/>
      <c r="DG1058" s="12"/>
      <c r="DH1058" s="39"/>
      <c r="DJ1058" s="16"/>
      <c r="DK1058" s="40"/>
      <c r="DL1058" s="41"/>
      <c r="DM1058" s="38"/>
      <c r="DO1058" s="12"/>
      <c r="DP1058" s="39"/>
      <c r="DR1058" s="16"/>
      <c r="DS1058" s="40"/>
      <c r="DT1058" s="41"/>
      <c r="DU1058" s="38"/>
      <c r="DW1058" s="12"/>
      <c r="DX1058" s="39"/>
      <c r="DZ1058" s="16"/>
      <c r="EA1058" s="40"/>
      <c r="EB1058" s="41"/>
      <c r="EC1058" s="38"/>
      <c r="EE1058" s="12"/>
      <c r="EF1058" s="39"/>
      <c r="EH1058" s="16"/>
      <c r="EI1058" s="40"/>
      <c r="EJ1058" s="41"/>
      <c r="EK1058" s="38"/>
      <c r="EM1058" s="12"/>
      <c r="EN1058" s="39"/>
      <c r="EP1058" s="16"/>
      <c r="EQ1058" s="40"/>
      <c r="ER1058" s="41"/>
      <c r="ES1058" s="38"/>
      <c r="EU1058" s="12"/>
      <c r="EV1058" s="39"/>
      <c r="EX1058" s="16"/>
      <c r="EY1058" s="40"/>
      <c r="EZ1058" s="41"/>
      <c r="FA1058" s="38"/>
      <c r="FC1058" s="12"/>
      <c r="FD1058" s="39"/>
      <c r="FF1058" s="16"/>
      <c r="FG1058" s="40"/>
      <c r="FH1058" s="41"/>
      <c r="FI1058" s="38"/>
      <c r="FK1058" s="12"/>
      <c r="FL1058" s="39"/>
      <c r="FN1058" s="16"/>
      <c r="FO1058" s="40"/>
      <c r="FP1058" s="41"/>
      <c r="FQ1058" s="38"/>
      <c r="FS1058" s="12"/>
      <c r="FT1058" s="39"/>
      <c r="FV1058" s="16"/>
      <c r="FW1058" s="40"/>
      <c r="FX1058" s="41"/>
      <c r="FY1058" s="38"/>
      <c r="GA1058" s="12"/>
      <c r="GB1058" s="39"/>
      <c r="GD1058" s="16"/>
      <c r="GE1058" s="40"/>
      <c r="GF1058" s="41"/>
      <c r="GG1058" s="38"/>
      <c r="GI1058" s="12"/>
      <c r="GJ1058" s="39"/>
      <c r="GL1058" s="16"/>
      <c r="GM1058" s="40"/>
      <c r="GN1058" s="41"/>
      <c r="GO1058" s="38"/>
      <c r="GQ1058" s="12"/>
      <c r="GR1058" s="39"/>
      <c r="GT1058" s="16"/>
      <c r="GU1058" s="40"/>
      <c r="GV1058" s="41"/>
      <c r="GW1058" s="38"/>
      <c r="GY1058" s="12"/>
      <c r="GZ1058" s="39"/>
      <c r="HB1058" s="16"/>
      <c r="HC1058" s="40"/>
      <c r="HD1058" s="41"/>
      <c r="HE1058" s="38"/>
      <c r="HG1058" s="12"/>
      <c r="HH1058" s="39"/>
      <c r="HJ1058" s="16"/>
      <c r="HK1058" s="40"/>
      <c r="HL1058" s="41"/>
      <c r="HM1058" s="38"/>
      <c r="HO1058" s="12"/>
      <c r="HP1058" s="39"/>
      <c r="HR1058" s="16"/>
      <c r="HS1058" s="40"/>
      <c r="HT1058" s="41"/>
      <c r="HU1058" s="38"/>
      <c r="HW1058" s="12"/>
      <c r="HX1058" s="39"/>
      <c r="HZ1058" s="16"/>
      <c r="IA1058" s="40"/>
      <c r="IB1058" s="41"/>
      <c r="IC1058" s="38"/>
      <c r="IE1058" s="12"/>
      <c r="IF1058" s="39"/>
      <c r="IH1058" s="16"/>
      <c r="II1058" s="40"/>
      <c r="IJ1058" s="41"/>
      <c r="IK1058" s="38"/>
      <c r="IM1058" s="12"/>
      <c r="IN1058" s="39"/>
      <c r="IP1058" s="16"/>
      <c r="IQ1058" s="40"/>
      <c r="IR1058" s="41"/>
      <c r="IS1058" s="38"/>
      <c r="IU1058" s="12"/>
      <c r="IV1058" s="39"/>
    </row>
    <row r="1059" spans="1:256" s="6" customFormat="1" ht="69.75" customHeight="1">
      <c r="A1059" s="91">
        <v>33</v>
      </c>
      <c r="B1059" s="67" t="s">
        <v>2549</v>
      </c>
      <c r="C1059" s="88" t="s">
        <v>2550</v>
      </c>
      <c r="D1059" s="88" t="s">
        <v>2550</v>
      </c>
      <c r="E1059" s="147">
        <v>42333</v>
      </c>
      <c r="F1059" s="316"/>
      <c r="G1059" s="80" t="s">
        <v>2075</v>
      </c>
      <c r="H1059" s="73" t="s">
        <v>2078</v>
      </c>
      <c r="I1059" s="23"/>
      <c r="J1059" s="23"/>
      <c r="K1059" s="23"/>
      <c r="L1059" s="41"/>
      <c r="M1059" s="38"/>
      <c r="O1059" s="12"/>
      <c r="P1059" s="39"/>
      <c r="R1059" s="16"/>
      <c r="S1059" s="40"/>
      <c r="T1059" s="41"/>
      <c r="U1059" s="38"/>
      <c r="W1059" s="12"/>
      <c r="X1059" s="39"/>
      <c r="Z1059" s="16"/>
      <c r="AA1059" s="40"/>
      <c r="AB1059" s="41"/>
      <c r="AC1059" s="38"/>
      <c r="AE1059" s="12"/>
      <c r="AF1059" s="39"/>
      <c r="AH1059" s="16"/>
      <c r="AI1059" s="40"/>
      <c r="AJ1059" s="41"/>
      <c r="AK1059" s="38"/>
      <c r="AM1059" s="12"/>
      <c r="AN1059" s="39"/>
      <c r="AP1059" s="16"/>
      <c r="AQ1059" s="40"/>
      <c r="AR1059" s="41"/>
      <c r="AS1059" s="38"/>
      <c r="AU1059" s="12"/>
      <c r="AV1059" s="39"/>
      <c r="AX1059" s="16"/>
      <c r="AY1059" s="40"/>
      <c r="AZ1059" s="41"/>
      <c r="BA1059" s="38"/>
      <c r="BC1059" s="12"/>
      <c r="BD1059" s="39"/>
      <c r="BF1059" s="16"/>
      <c r="BG1059" s="40"/>
      <c r="BH1059" s="41"/>
      <c r="BI1059" s="38"/>
      <c r="BK1059" s="12"/>
      <c r="BL1059" s="39"/>
      <c r="BN1059" s="16"/>
      <c r="BO1059" s="40"/>
      <c r="BP1059" s="41"/>
      <c r="BQ1059" s="38"/>
      <c r="BS1059" s="12"/>
      <c r="BT1059" s="39"/>
      <c r="BV1059" s="16"/>
      <c r="BW1059" s="40"/>
      <c r="BX1059" s="41"/>
      <c r="BY1059" s="38"/>
      <c r="CA1059" s="12"/>
      <c r="CB1059" s="39"/>
      <c r="CD1059" s="16"/>
      <c r="CE1059" s="40"/>
      <c r="CF1059" s="41"/>
      <c r="CG1059" s="38"/>
      <c r="CI1059" s="12"/>
      <c r="CJ1059" s="39"/>
      <c r="CL1059" s="16"/>
      <c r="CM1059" s="40"/>
      <c r="CN1059" s="41"/>
      <c r="CO1059" s="38"/>
      <c r="CQ1059" s="12"/>
      <c r="CR1059" s="39"/>
      <c r="CT1059" s="16"/>
      <c r="CU1059" s="40"/>
      <c r="CV1059" s="41"/>
      <c r="CW1059" s="38"/>
      <c r="CY1059" s="12"/>
      <c r="CZ1059" s="39"/>
      <c r="DB1059" s="16"/>
      <c r="DC1059" s="40"/>
      <c r="DD1059" s="41"/>
      <c r="DE1059" s="38"/>
      <c r="DG1059" s="12"/>
      <c r="DH1059" s="39"/>
      <c r="DJ1059" s="16"/>
      <c r="DK1059" s="40"/>
      <c r="DL1059" s="41"/>
      <c r="DM1059" s="38"/>
      <c r="DO1059" s="12"/>
      <c r="DP1059" s="39"/>
      <c r="DR1059" s="16"/>
      <c r="DS1059" s="40"/>
      <c r="DT1059" s="41"/>
      <c r="DU1059" s="38"/>
      <c r="DW1059" s="12"/>
      <c r="DX1059" s="39"/>
      <c r="DZ1059" s="16"/>
      <c r="EA1059" s="40"/>
      <c r="EB1059" s="41"/>
      <c r="EC1059" s="38"/>
      <c r="EE1059" s="12"/>
      <c r="EF1059" s="39"/>
      <c r="EH1059" s="16"/>
      <c r="EI1059" s="40"/>
      <c r="EJ1059" s="41"/>
      <c r="EK1059" s="38"/>
      <c r="EM1059" s="12"/>
      <c r="EN1059" s="39"/>
      <c r="EP1059" s="16"/>
      <c r="EQ1059" s="40"/>
      <c r="ER1059" s="41"/>
      <c r="ES1059" s="38"/>
      <c r="EU1059" s="12"/>
      <c r="EV1059" s="39"/>
      <c r="EX1059" s="16"/>
      <c r="EY1059" s="40"/>
      <c r="EZ1059" s="41"/>
      <c r="FA1059" s="38"/>
      <c r="FC1059" s="12"/>
      <c r="FD1059" s="39"/>
      <c r="FF1059" s="16"/>
      <c r="FG1059" s="40"/>
      <c r="FH1059" s="41"/>
      <c r="FI1059" s="38"/>
      <c r="FK1059" s="12"/>
      <c r="FL1059" s="39"/>
      <c r="FN1059" s="16"/>
      <c r="FO1059" s="40"/>
      <c r="FP1059" s="41"/>
      <c r="FQ1059" s="38"/>
      <c r="FS1059" s="12"/>
      <c r="FT1059" s="39"/>
      <c r="FV1059" s="16"/>
      <c r="FW1059" s="40"/>
      <c r="FX1059" s="41"/>
      <c r="FY1059" s="38"/>
      <c r="GA1059" s="12"/>
      <c r="GB1059" s="39"/>
      <c r="GD1059" s="16"/>
      <c r="GE1059" s="40"/>
      <c r="GF1059" s="41"/>
      <c r="GG1059" s="38"/>
      <c r="GI1059" s="12"/>
      <c r="GJ1059" s="39"/>
      <c r="GL1059" s="16"/>
      <c r="GM1059" s="40"/>
      <c r="GN1059" s="41"/>
      <c r="GO1059" s="38"/>
      <c r="GQ1059" s="12"/>
      <c r="GR1059" s="39"/>
      <c r="GT1059" s="16"/>
      <c r="GU1059" s="40"/>
      <c r="GV1059" s="41"/>
      <c r="GW1059" s="38"/>
      <c r="GY1059" s="12"/>
      <c r="GZ1059" s="39"/>
      <c r="HB1059" s="16"/>
      <c r="HC1059" s="40"/>
      <c r="HD1059" s="41"/>
      <c r="HE1059" s="38"/>
      <c r="HG1059" s="12"/>
      <c r="HH1059" s="39"/>
      <c r="HJ1059" s="16"/>
      <c r="HK1059" s="40"/>
      <c r="HL1059" s="41"/>
      <c r="HM1059" s="38"/>
      <c r="HO1059" s="12"/>
      <c r="HP1059" s="39"/>
      <c r="HR1059" s="16"/>
      <c r="HS1059" s="40"/>
      <c r="HT1059" s="41"/>
      <c r="HU1059" s="38"/>
      <c r="HW1059" s="12"/>
      <c r="HX1059" s="39"/>
      <c r="HZ1059" s="16"/>
      <c r="IA1059" s="40"/>
      <c r="IB1059" s="41"/>
      <c r="IC1059" s="38"/>
      <c r="IE1059" s="12"/>
      <c r="IF1059" s="39"/>
      <c r="IH1059" s="16"/>
      <c r="II1059" s="40"/>
      <c r="IJ1059" s="41"/>
      <c r="IK1059" s="38"/>
      <c r="IM1059" s="12"/>
      <c r="IN1059" s="39"/>
      <c r="IP1059" s="16"/>
      <c r="IQ1059" s="40"/>
      <c r="IR1059" s="41"/>
      <c r="IS1059" s="38"/>
      <c r="IU1059" s="12"/>
      <c r="IV1059" s="39"/>
    </row>
    <row r="1060" spans="1:256" s="6" customFormat="1" ht="66" customHeight="1">
      <c r="A1060" s="91">
        <v>34</v>
      </c>
      <c r="B1060" s="67" t="s">
        <v>2551</v>
      </c>
      <c r="C1060" s="88" t="s">
        <v>2552</v>
      </c>
      <c r="D1060" s="88" t="s">
        <v>2552</v>
      </c>
      <c r="E1060" s="147">
        <v>42333</v>
      </c>
      <c r="F1060" s="316"/>
      <c r="G1060" s="80" t="s">
        <v>2075</v>
      </c>
      <c r="H1060" s="73" t="s">
        <v>2078</v>
      </c>
      <c r="I1060" s="23"/>
      <c r="J1060" s="23"/>
      <c r="K1060" s="23"/>
      <c r="L1060" s="41"/>
      <c r="M1060" s="38"/>
      <c r="O1060" s="12"/>
      <c r="P1060" s="39"/>
      <c r="R1060" s="16"/>
      <c r="S1060" s="40"/>
      <c r="T1060" s="41"/>
      <c r="U1060" s="38"/>
      <c r="W1060" s="12"/>
      <c r="X1060" s="39"/>
      <c r="Z1060" s="16"/>
      <c r="AA1060" s="40"/>
      <c r="AB1060" s="41"/>
      <c r="AC1060" s="38"/>
      <c r="AE1060" s="12"/>
      <c r="AF1060" s="39"/>
      <c r="AH1060" s="16"/>
      <c r="AI1060" s="40"/>
      <c r="AJ1060" s="41"/>
      <c r="AK1060" s="38"/>
      <c r="AM1060" s="12"/>
      <c r="AN1060" s="39"/>
      <c r="AP1060" s="16"/>
      <c r="AQ1060" s="40"/>
      <c r="AR1060" s="41"/>
      <c r="AS1060" s="38"/>
      <c r="AU1060" s="12"/>
      <c r="AV1060" s="39"/>
      <c r="AX1060" s="16"/>
      <c r="AY1060" s="40"/>
      <c r="AZ1060" s="41"/>
      <c r="BA1060" s="38"/>
      <c r="BC1060" s="12"/>
      <c r="BD1060" s="39"/>
      <c r="BF1060" s="16"/>
      <c r="BG1060" s="40"/>
      <c r="BH1060" s="41"/>
      <c r="BI1060" s="38"/>
      <c r="BK1060" s="12"/>
      <c r="BL1060" s="39"/>
      <c r="BN1060" s="16"/>
      <c r="BO1060" s="40"/>
      <c r="BP1060" s="41"/>
      <c r="BQ1060" s="38"/>
      <c r="BS1060" s="12"/>
      <c r="BT1060" s="39"/>
      <c r="BV1060" s="16"/>
      <c r="BW1060" s="40"/>
      <c r="BX1060" s="41"/>
      <c r="BY1060" s="38"/>
      <c r="CA1060" s="12"/>
      <c r="CB1060" s="39"/>
      <c r="CD1060" s="16"/>
      <c r="CE1060" s="40"/>
      <c r="CF1060" s="41"/>
      <c r="CG1060" s="38"/>
      <c r="CI1060" s="12"/>
      <c r="CJ1060" s="39"/>
      <c r="CL1060" s="16"/>
      <c r="CM1060" s="40"/>
      <c r="CN1060" s="41"/>
      <c r="CO1060" s="38"/>
      <c r="CQ1060" s="12"/>
      <c r="CR1060" s="39"/>
      <c r="CT1060" s="16"/>
      <c r="CU1060" s="40"/>
      <c r="CV1060" s="41"/>
      <c r="CW1060" s="38"/>
      <c r="CY1060" s="12"/>
      <c r="CZ1060" s="39"/>
      <c r="DB1060" s="16"/>
      <c r="DC1060" s="40"/>
      <c r="DD1060" s="41"/>
      <c r="DE1060" s="38"/>
      <c r="DG1060" s="12"/>
      <c r="DH1060" s="39"/>
      <c r="DJ1060" s="16"/>
      <c r="DK1060" s="40"/>
      <c r="DL1060" s="41"/>
      <c r="DM1060" s="38"/>
      <c r="DO1060" s="12"/>
      <c r="DP1060" s="39"/>
      <c r="DR1060" s="16"/>
      <c r="DS1060" s="40"/>
      <c r="DT1060" s="41"/>
      <c r="DU1060" s="38"/>
      <c r="DW1060" s="12"/>
      <c r="DX1060" s="39"/>
      <c r="DZ1060" s="16"/>
      <c r="EA1060" s="40"/>
      <c r="EB1060" s="41"/>
      <c r="EC1060" s="38"/>
      <c r="EE1060" s="12"/>
      <c r="EF1060" s="39"/>
      <c r="EH1060" s="16"/>
      <c r="EI1060" s="40"/>
      <c r="EJ1060" s="41"/>
      <c r="EK1060" s="38"/>
      <c r="EM1060" s="12"/>
      <c r="EN1060" s="39"/>
      <c r="EP1060" s="16"/>
      <c r="EQ1060" s="40"/>
      <c r="ER1060" s="41"/>
      <c r="ES1060" s="38"/>
      <c r="EU1060" s="12"/>
      <c r="EV1060" s="39"/>
      <c r="EX1060" s="16"/>
      <c r="EY1060" s="40"/>
      <c r="EZ1060" s="41"/>
      <c r="FA1060" s="38"/>
      <c r="FC1060" s="12"/>
      <c r="FD1060" s="39"/>
      <c r="FF1060" s="16"/>
      <c r="FG1060" s="40"/>
      <c r="FH1060" s="41"/>
      <c r="FI1060" s="38"/>
      <c r="FK1060" s="12"/>
      <c r="FL1060" s="39"/>
      <c r="FN1060" s="16"/>
      <c r="FO1060" s="40"/>
      <c r="FP1060" s="41"/>
      <c r="FQ1060" s="38"/>
      <c r="FS1060" s="12"/>
      <c r="FT1060" s="39"/>
      <c r="FV1060" s="16"/>
      <c r="FW1060" s="40"/>
      <c r="FX1060" s="41"/>
      <c r="FY1060" s="38"/>
      <c r="GA1060" s="12"/>
      <c r="GB1060" s="39"/>
      <c r="GD1060" s="16"/>
      <c r="GE1060" s="40"/>
      <c r="GF1060" s="41"/>
      <c r="GG1060" s="38"/>
      <c r="GI1060" s="12"/>
      <c r="GJ1060" s="39"/>
      <c r="GL1060" s="16"/>
      <c r="GM1060" s="40"/>
      <c r="GN1060" s="41"/>
      <c r="GO1060" s="38"/>
      <c r="GQ1060" s="12"/>
      <c r="GR1060" s="39"/>
      <c r="GT1060" s="16"/>
      <c r="GU1060" s="40"/>
      <c r="GV1060" s="41"/>
      <c r="GW1060" s="38"/>
      <c r="GY1060" s="12"/>
      <c r="GZ1060" s="39"/>
      <c r="HB1060" s="16"/>
      <c r="HC1060" s="40"/>
      <c r="HD1060" s="41"/>
      <c r="HE1060" s="38"/>
      <c r="HG1060" s="12"/>
      <c r="HH1060" s="39"/>
      <c r="HJ1060" s="16"/>
      <c r="HK1060" s="40"/>
      <c r="HL1060" s="41"/>
      <c r="HM1060" s="38"/>
      <c r="HO1060" s="12"/>
      <c r="HP1060" s="39"/>
      <c r="HR1060" s="16"/>
      <c r="HS1060" s="40"/>
      <c r="HT1060" s="41"/>
      <c r="HU1060" s="38"/>
      <c r="HW1060" s="12"/>
      <c r="HX1060" s="39"/>
      <c r="HZ1060" s="16"/>
      <c r="IA1060" s="40"/>
      <c r="IB1060" s="41"/>
      <c r="IC1060" s="38"/>
      <c r="IE1060" s="12"/>
      <c r="IF1060" s="39"/>
      <c r="IH1060" s="16"/>
      <c r="II1060" s="40"/>
      <c r="IJ1060" s="41"/>
      <c r="IK1060" s="38"/>
      <c r="IM1060" s="12"/>
      <c r="IN1060" s="39"/>
      <c r="IP1060" s="16"/>
      <c r="IQ1060" s="40"/>
      <c r="IR1060" s="41"/>
      <c r="IS1060" s="38"/>
      <c r="IU1060" s="12"/>
      <c r="IV1060" s="39"/>
    </row>
    <row r="1061" spans="1:256" s="6" customFormat="1" ht="73.5" customHeight="1">
      <c r="A1061" s="91">
        <v>35</v>
      </c>
      <c r="B1061" s="67" t="s">
        <v>2553</v>
      </c>
      <c r="C1061" s="88" t="s">
        <v>2554</v>
      </c>
      <c r="D1061" s="88" t="s">
        <v>2554</v>
      </c>
      <c r="E1061" s="147">
        <v>42333</v>
      </c>
      <c r="F1061" s="316"/>
      <c r="G1061" s="80" t="s">
        <v>2075</v>
      </c>
      <c r="H1061" s="73" t="s">
        <v>2078</v>
      </c>
      <c r="I1061" s="23"/>
      <c r="J1061" s="23"/>
      <c r="K1061" s="23"/>
      <c r="L1061" s="41"/>
      <c r="M1061" s="38"/>
      <c r="O1061" s="12"/>
      <c r="P1061" s="39"/>
      <c r="R1061" s="16"/>
      <c r="S1061" s="40"/>
      <c r="T1061" s="41"/>
      <c r="U1061" s="38"/>
      <c r="W1061" s="12"/>
      <c r="X1061" s="39"/>
      <c r="Z1061" s="16"/>
      <c r="AA1061" s="40"/>
      <c r="AB1061" s="41"/>
      <c r="AC1061" s="38"/>
      <c r="AE1061" s="12"/>
      <c r="AF1061" s="39"/>
      <c r="AH1061" s="16"/>
      <c r="AI1061" s="40"/>
      <c r="AJ1061" s="41"/>
      <c r="AK1061" s="38"/>
      <c r="AM1061" s="12"/>
      <c r="AN1061" s="39"/>
      <c r="AP1061" s="16"/>
      <c r="AQ1061" s="40"/>
      <c r="AR1061" s="41"/>
      <c r="AS1061" s="38"/>
      <c r="AU1061" s="12"/>
      <c r="AV1061" s="39"/>
      <c r="AX1061" s="16"/>
      <c r="AY1061" s="40"/>
      <c r="AZ1061" s="41"/>
      <c r="BA1061" s="38"/>
      <c r="BC1061" s="12"/>
      <c r="BD1061" s="39"/>
      <c r="BF1061" s="16"/>
      <c r="BG1061" s="40"/>
      <c r="BH1061" s="41"/>
      <c r="BI1061" s="38"/>
      <c r="BK1061" s="12"/>
      <c r="BL1061" s="39"/>
      <c r="BN1061" s="16"/>
      <c r="BO1061" s="40"/>
      <c r="BP1061" s="41"/>
      <c r="BQ1061" s="38"/>
      <c r="BS1061" s="12"/>
      <c r="BT1061" s="39"/>
      <c r="BV1061" s="16"/>
      <c r="BW1061" s="40"/>
      <c r="BX1061" s="41"/>
      <c r="BY1061" s="38"/>
      <c r="CA1061" s="12"/>
      <c r="CB1061" s="39"/>
      <c r="CD1061" s="16"/>
      <c r="CE1061" s="40"/>
      <c r="CF1061" s="41"/>
      <c r="CG1061" s="38"/>
      <c r="CI1061" s="12"/>
      <c r="CJ1061" s="39"/>
      <c r="CL1061" s="16"/>
      <c r="CM1061" s="40"/>
      <c r="CN1061" s="41"/>
      <c r="CO1061" s="38"/>
      <c r="CQ1061" s="12"/>
      <c r="CR1061" s="39"/>
      <c r="CT1061" s="16"/>
      <c r="CU1061" s="40"/>
      <c r="CV1061" s="41"/>
      <c r="CW1061" s="38"/>
      <c r="CY1061" s="12"/>
      <c r="CZ1061" s="39"/>
      <c r="DB1061" s="16"/>
      <c r="DC1061" s="40"/>
      <c r="DD1061" s="41"/>
      <c r="DE1061" s="38"/>
      <c r="DG1061" s="12"/>
      <c r="DH1061" s="39"/>
      <c r="DJ1061" s="16"/>
      <c r="DK1061" s="40"/>
      <c r="DL1061" s="41"/>
      <c r="DM1061" s="38"/>
      <c r="DO1061" s="12"/>
      <c r="DP1061" s="39"/>
      <c r="DR1061" s="16"/>
      <c r="DS1061" s="40"/>
      <c r="DT1061" s="41"/>
      <c r="DU1061" s="38"/>
      <c r="DW1061" s="12"/>
      <c r="DX1061" s="39"/>
      <c r="DZ1061" s="16"/>
      <c r="EA1061" s="40"/>
      <c r="EB1061" s="41"/>
      <c r="EC1061" s="38"/>
      <c r="EE1061" s="12"/>
      <c r="EF1061" s="39"/>
      <c r="EH1061" s="16"/>
      <c r="EI1061" s="40"/>
      <c r="EJ1061" s="41"/>
      <c r="EK1061" s="38"/>
      <c r="EM1061" s="12"/>
      <c r="EN1061" s="39"/>
      <c r="EP1061" s="16"/>
      <c r="EQ1061" s="40"/>
      <c r="ER1061" s="41"/>
      <c r="ES1061" s="38"/>
      <c r="EU1061" s="12"/>
      <c r="EV1061" s="39"/>
      <c r="EX1061" s="16"/>
      <c r="EY1061" s="40"/>
      <c r="EZ1061" s="41"/>
      <c r="FA1061" s="38"/>
      <c r="FC1061" s="12"/>
      <c r="FD1061" s="39"/>
      <c r="FF1061" s="16"/>
      <c r="FG1061" s="40"/>
      <c r="FH1061" s="41"/>
      <c r="FI1061" s="38"/>
      <c r="FK1061" s="12"/>
      <c r="FL1061" s="39"/>
      <c r="FN1061" s="16"/>
      <c r="FO1061" s="40"/>
      <c r="FP1061" s="41"/>
      <c r="FQ1061" s="38"/>
      <c r="FS1061" s="12"/>
      <c r="FT1061" s="39"/>
      <c r="FV1061" s="16"/>
      <c r="FW1061" s="40"/>
      <c r="FX1061" s="41"/>
      <c r="FY1061" s="38"/>
      <c r="GA1061" s="12"/>
      <c r="GB1061" s="39"/>
      <c r="GD1061" s="16"/>
      <c r="GE1061" s="40"/>
      <c r="GF1061" s="41"/>
      <c r="GG1061" s="38"/>
      <c r="GI1061" s="12"/>
      <c r="GJ1061" s="39"/>
      <c r="GL1061" s="16"/>
      <c r="GM1061" s="40"/>
      <c r="GN1061" s="41"/>
      <c r="GO1061" s="38"/>
      <c r="GQ1061" s="12"/>
      <c r="GR1061" s="39"/>
      <c r="GT1061" s="16"/>
      <c r="GU1061" s="40"/>
      <c r="GV1061" s="41"/>
      <c r="GW1061" s="38"/>
      <c r="GY1061" s="12"/>
      <c r="GZ1061" s="39"/>
      <c r="HB1061" s="16"/>
      <c r="HC1061" s="40"/>
      <c r="HD1061" s="41"/>
      <c r="HE1061" s="38"/>
      <c r="HG1061" s="12"/>
      <c r="HH1061" s="39"/>
      <c r="HJ1061" s="16"/>
      <c r="HK1061" s="40"/>
      <c r="HL1061" s="41"/>
      <c r="HM1061" s="38"/>
      <c r="HO1061" s="12"/>
      <c r="HP1061" s="39"/>
      <c r="HR1061" s="16"/>
      <c r="HS1061" s="40"/>
      <c r="HT1061" s="41"/>
      <c r="HU1061" s="38"/>
      <c r="HW1061" s="12"/>
      <c r="HX1061" s="39"/>
      <c r="HZ1061" s="16"/>
      <c r="IA1061" s="40"/>
      <c r="IB1061" s="41"/>
      <c r="IC1061" s="38"/>
      <c r="IE1061" s="12"/>
      <c r="IF1061" s="39"/>
      <c r="IH1061" s="16"/>
      <c r="II1061" s="40"/>
      <c r="IJ1061" s="41"/>
      <c r="IK1061" s="38"/>
      <c r="IM1061" s="12"/>
      <c r="IN1061" s="39"/>
      <c r="IP1061" s="16"/>
      <c r="IQ1061" s="40"/>
      <c r="IR1061" s="41"/>
      <c r="IS1061" s="38"/>
      <c r="IU1061" s="12"/>
      <c r="IV1061" s="39"/>
    </row>
    <row r="1062" spans="1:256" s="6" customFormat="1" ht="74.25" customHeight="1">
      <c r="A1062" s="91">
        <v>36</v>
      </c>
      <c r="B1062" s="67" t="s">
        <v>2555</v>
      </c>
      <c r="C1062" s="88">
        <v>1700</v>
      </c>
      <c r="D1062" s="88" t="s">
        <v>2556</v>
      </c>
      <c r="E1062" s="147">
        <v>42333</v>
      </c>
      <c r="F1062" s="316"/>
      <c r="G1062" s="80" t="s">
        <v>2075</v>
      </c>
      <c r="H1062" s="73" t="s">
        <v>2078</v>
      </c>
      <c r="I1062" s="23"/>
      <c r="J1062" s="23"/>
      <c r="K1062" s="23"/>
      <c r="L1062" s="41"/>
      <c r="M1062" s="38"/>
      <c r="O1062" s="12"/>
      <c r="P1062" s="39"/>
      <c r="R1062" s="16"/>
      <c r="S1062" s="40"/>
      <c r="T1062" s="41"/>
      <c r="U1062" s="38"/>
      <c r="W1062" s="12"/>
      <c r="X1062" s="39"/>
      <c r="Z1062" s="16"/>
      <c r="AA1062" s="40"/>
      <c r="AB1062" s="41"/>
      <c r="AC1062" s="38"/>
      <c r="AE1062" s="12"/>
      <c r="AF1062" s="39"/>
      <c r="AH1062" s="16"/>
      <c r="AI1062" s="40"/>
      <c r="AJ1062" s="41"/>
      <c r="AK1062" s="38"/>
      <c r="AM1062" s="12"/>
      <c r="AN1062" s="39"/>
      <c r="AP1062" s="16"/>
      <c r="AQ1062" s="40"/>
      <c r="AR1062" s="41"/>
      <c r="AS1062" s="38"/>
      <c r="AU1062" s="12"/>
      <c r="AV1062" s="39"/>
      <c r="AX1062" s="16"/>
      <c r="AY1062" s="40"/>
      <c r="AZ1062" s="41"/>
      <c r="BA1062" s="38"/>
      <c r="BC1062" s="12"/>
      <c r="BD1062" s="39"/>
      <c r="BF1062" s="16"/>
      <c r="BG1062" s="40"/>
      <c r="BH1062" s="41"/>
      <c r="BI1062" s="38"/>
      <c r="BK1062" s="12"/>
      <c r="BL1062" s="39"/>
      <c r="BN1062" s="16"/>
      <c r="BO1062" s="40"/>
      <c r="BP1062" s="41"/>
      <c r="BQ1062" s="38"/>
      <c r="BS1062" s="12"/>
      <c r="BT1062" s="39"/>
      <c r="BV1062" s="16"/>
      <c r="BW1062" s="40"/>
      <c r="BX1062" s="41"/>
      <c r="BY1062" s="38"/>
      <c r="CA1062" s="12"/>
      <c r="CB1062" s="39"/>
      <c r="CD1062" s="16"/>
      <c r="CE1062" s="40"/>
      <c r="CF1062" s="41"/>
      <c r="CG1062" s="38"/>
      <c r="CI1062" s="12"/>
      <c r="CJ1062" s="39"/>
      <c r="CL1062" s="16"/>
      <c r="CM1062" s="40"/>
      <c r="CN1062" s="41"/>
      <c r="CO1062" s="38"/>
      <c r="CQ1062" s="12"/>
      <c r="CR1062" s="39"/>
      <c r="CT1062" s="16"/>
      <c r="CU1062" s="40"/>
      <c r="CV1062" s="41"/>
      <c r="CW1062" s="38"/>
      <c r="CY1062" s="12"/>
      <c r="CZ1062" s="39"/>
      <c r="DB1062" s="16"/>
      <c r="DC1062" s="40"/>
      <c r="DD1062" s="41"/>
      <c r="DE1062" s="38"/>
      <c r="DG1062" s="12"/>
      <c r="DH1062" s="39"/>
      <c r="DJ1062" s="16"/>
      <c r="DK1062" s="40"/>
      <c r="DL1062" s="41"/>
      <c r="DM1062" s="38"/>
      <c r="DO1062" s="12"/>
      <c r="DP1062" s="39"/>
      <c r="DR1062" s="16"/>
      <c r="DS1062" s="40"/>
      <c r="DT1062" s="41"/>
      <c r="DU1062" s="38"/>
      <c r="DW1062" s="12"/>
      <c r="DX1062" s="39"/>
      <c r="DZ1062" s="16"/>
      <c r="EA1062" s="40"/>
      <c r="EB1062" s="41"/>
      <c r="EC1062" s="38"/>
      <c r="EE1062" s="12"/>
      <c r="EF1062" s="39"/>
      <c r="EH1062" s="16"/>
      <c r="EI1062" s="40"/>
      <c r="EJ1062" s="41"/>
      <c r="EK1062" s="38"/>
      <c r="EM1062" s="12"/>
      <c r="EN1062" s="39"/>
      <c r="EP1062" s="16"/>
      <c r="EQ1062" s="40"/>
      <c r="ER1062" s="41"/>
      <c r="ES1062" s="38"/>
      <c r="EU1062" s="12"/>
      <c r="EV1062" s="39"/>
      <c r="EX1062" s="16"/>
      <c r="EY1062" s="40"/>
      <c r="EZ1062" s="41"/>
      <c r="FA1062" s="38"/>
      <c r="FC1062" s="12"/>
      <c r="FD1062" s="39"/>
      <c r="FF1062" s="16"/>
      <c r="FG1062" s="40"/>
      <c r="FH1062" s="41"/>
      <c r="FI1062" s="38"/>
      <c r="FK1062" s="12"/>
      <c r="FL1062" s="39"/>
      <c r="FN1062" s="16"/>
      <c r="FO1062" s="40"/>
      <c r="FP1062" s="41"/>
      <c r="FQ1062" s="38"/>
      <c r="FS1062" s="12"/>
      <c r="FT1062" s="39"/>
      <c r="FV1062" s="16"/>
      <c r="FW1062" s="40"/>
      <c r="FX1062" s="41"/>
      <c r="FY1062" s="38"/>
      <c r="GA1062" s="12"/>
      <c r="GB1062" s="39"/>
      <c r="GD1062" s="16"/>
      <c r="GE1062" s="40"/>
      <c r="GF1062" s="41"/>
      <c r="GG1062" s="38"/>
      <c r="GI1062" s="12"/>
      <c r="GJ1062" s="39"/>
      <c r="GL1062" s="16"/>
      <c r="GM1062" s="40"/>
      <c r="GN1062" s="41"/>
      <c r="GO1062" s="38"/>
      <c r="GQ1062" s="12"/>
      <c r="GR1062" s="39"/>
      <c r="GT1062" s="16"/>
      <c r="GU1062" s="40"/>
      <c r="GV1062" s="41"/>
      <c r="GW1062" s="38"/>
      <c r="GY1062" s="12"/>
      <c r="GZ1062" s="39"/>
      <c r="HB1062" s="16"/>
      <c r="HC1062" s="40"/>
      <c r="HD1062" s="41"/>
      <c r="HE1062" s="38"/>
      <c r="HG1062" s="12"/>
      <c r="HH1062" s="39"/>
      <c r="HJ1062" s="16"/>
      <c r="HK1062" s="40"/>
      <c r="HL1062" s="41"/>
      <c r="HM1062" s="38"/>
      <c r="HO1062" s="12"/>
      <c r="HP1062" s="39"/>
      <c r="HR1062" s="16"/>
      <c r="HS1062" s="40"/>
      <c r="HT1062" s="41"/>
      <c r="HU1062" s="38"/>
      <c r="HW1062" s="12"/>
      <c r="HX1062" s="39"/>
      <c r="HZ1062" s="16"/>
      <c r="IA1062" s="40"/>
      <c r="IB1062" s="41"/>
      <c r="IC1062" s="38"/>
      <c r="IE1062" s="12"/>
      <c r="IF1062" s="39"/>
      <c r="IH1062" s="16"/>
      <c r="II1062" s="40"/>
      <c r="IJ1062" s="41"/>
      <c r="IK1062" s="38"/>
      <c r="IM1062" s="12"/>
      <c r="IN1062" s="39"/>
      <c r="IP1062" s="16"/>
      <c r="IQ1062" s="40"/>
      <c r="IR1062" s="41"/>
      <c r="IS1062" s="38"/>
      <c r="IU1062" s="12"/>
      <c r="IV1062" s="39"/>
    </row>
    <row r="1063" spans="1:256" s="6" customFormat="1" ht="87.75" customHeight="1">
      <c r="A1063" s="91">
        <v>37</v>
      </c>
      <c r="B1063" s="67" t="s">
        <v>2557</v>
      </c>
      <c r="C1063" s="88" t="s">
        <v>2558</v>
      </c>
      <c r="D1063" s="88" t="s">
        <v>2558</v>
      </c>
      <c r="E1063" s="147">
        <v>42333</v>
      </c>
      <c r="F1063" s="316"/>
      <c r="G1063" s="80" t="s">
        <v>2075</v>
      </c>
      <c r="H1063" s="73" t="s">
        <v>2078</v>
      </c>
      <c r="I1063" s="23"/>
      <c r="J1063" s="23"/>
      <c r="K1063" s="23"/>
      <c r="L1063" s="41"/>
      <c r="M1063" s="38"/>
      <c r="O1063" s="12"/>
      <c r="P1063" s="39"/>
      <c r="R1063" s="16"/>
      <c r="S1063" s="40"/>
      <c r="T1063" s="41"/>
      <c r="U1063" s="38"/>
      <c r="W1063" s="12"/>
      <c r="X1063" s="39"/>
      <c r="Z1063" s="16"/>
      <c r="AA1063" s="40"/>
      <c r="AB1063" s="41"/>
      <c r="AC1063" s="38"/>
      <c r="AE1063" s="12"/>
      <c r="AF1063" s="39"/>
      <c r="AH1063" s="16"/>
      <c r="AI1063" s="40"/>
      <c r="AJ1063" s="41"/>
      <c r="AK1063" s="38"/>
      <c r="AM1063" s="12"/>
      <c r="AN1063" s="39"/>
      <c r="AP1063" s="16"/>
      <c r="AQ1063" s="40"/>
      <c r="AR1063" s="41"/>
      <c r="AS1063" s="38"/>
      <c r="AU1063" s="12"/>
      <c r="AV1063" s="39"/>
      <c r="AX1063" s="16"/>
      <c r="AY1063" s="40"/>
      <c r="AZ1063" s="41"/>
      <c r="BA1063" s="38"/>
      <c r="BC1063" s="12"/>
      <c r="BD1063" s="39"/>
      <c r="BF1063" s="16"/>
      <c r="BG1063" s="40"/>
      <c r="BH1063" s="41"/>
      <c r="BI1063" s="38"/>
      <c r="BK1063" s="12"/>
      <c r="BL1063" s="39"/>
      <c r="BN1063" s="16"/>
      <c r="BO1063" s="40"/>
      <c r="BP1063" s="41"/>
      <c r="BQ1063" s="38"/>
      <c r="BS1063" s="12"/>
      <c r="BT1063" s="39"/>
      <c r="BV1063" s="16"/>
      <c r="BW1063" s="40"/>
      <c r="BX1063" s="41"/>
      <c r="BY1063" s="38"/>
      <c r="CA1063" s="12"/>
      <c r="CB1063" s="39"/>
      <c r="CD1063" s="16"/>
      <c r="CE1063" s="40"/>
      <c r="CF1063" s="41"/>
      <c r="CG1063" s="38"/>
      <c r="CI1063" s="12"/>
      <c r="CJ1063" s="39"/>
      <c r="CL1063" s="16"/>
      <c r="CM1063" s="40"/>
      <c r="CN1063" s="41"/>
      <c r="CO1063" s="38"/>
      <c r="CQ1063" s="12"/>
      <c r="CR1063" s="39"/>
      <c r="CT1063" s="16"/>
      <c r="CU1063" s="40"/>
      <c r="CV1063" s="41"/>
      <c r="CW1063" s="38"/>
      <c r="CY1063" s="12"/>
      <c r="CZ1063" s="39"/>
      <c r="DB1063" s="16"/>
      <c r="DC1063" s="40"/>
      <c r="DD1063" s="41"/>
      <c r="DE1063" s="38"/>
      <c r="DG1063" s="12"/>
      <c r="DH1063" s="39"/>
      <c r="DJ1063" s="16"/>
      <c r="DK1063" s="40"/>
      <c r="DL1063" s="41"/>
      <c r="DM1063" s="38"/>
      <c r="DO1063" s="12"/>
      <c r="DP1063" s="39"/>
      <c r="DR1063" s="16"/>
      <c r="DS1063" s="40"/>
      <c r="DT1063" s="41"/>
      <c r="DU1063" s="38"/>
      <c r="DW1063" s="12"/>
      <c r="DX1063" s="39"/>
      <c r="DZ1063" s="16"/>
      <c r="EA1063" s="40"/>
      <c r="EB1063" s="41"/>
      <c r="EC1063" s="38"/>
      <c r="EE1063" s="12"/>
      <c r="EF1063" s="39"/>
      <c r="EH1063" s="16"/>
      <c r="EI1063" s="40"/>
      <c r="EJ1063" s="41"/>
      <c r="EK1063" s="38"/>
      <c r="EM1063" s="12"/>
      <c r="EN1063" s="39"/>
      <c r="EP1063" s="16"/>
      <c r="EQ1063" s="40"/>
      <c r="ER1063" s="41"/>
      <c r="ES1063" s="38"/>
      <c r="EU1063" s="12"/>
      <c r="EV1063" s="39"/>
      <c r="EX1063" s="16"/>
      <c r="EY1063" s="40"/>
      <c r="EZ1063" s="41"/>
      <c r="FA1063" s="38"/>
      <c r="FC1063" s="12"/>
      <c r="FD1063" s="39"/>
      <c r="FF1063" s="16"/>
      <c r="FG1063" s="40"/>
      <c r="FH1063" s="41"/>
      <c r="FI1063" s="38"/>
      <c r="FK1063" s="12"/>
      <c r="FL1063" s="39"/>
      <c r="FN1063" s="16"/>
      <c r="FO1063" s="40"/>
      <c r="FP1063" s="41"/>
      <c r="FQ1063" s="38"/>
      <c r="FS1063" s="12"/>
      <c r="FT1063" s="39"/>
      <c r="FV1063" s="16"/>
      <c r="FW1063" s="40"/>
      <c r="FX1063" s="41"/>
      <c r="FY1063" s="38"/>
      <c r="GA1063" s="12"/>
      <c r="GB1063" s="39"/>
      <c r="GD1063" s="16"/>
      <c r="GE1063" s="40"/>
      <c r="GF1063" s="41"/>
      <c r="GG1063" s="38"/>
      <c r="GI1063" s="12"/>
      <c r="GJ1063" s="39"/>
      <c r="GL1063" s="16"/>
      <c r="GM1063" s="40"/>
      <c r="GN1063" s="41"/>
      <c r="GO1063" s="38"/>
      <c r="GQ1063" s="12"/>
      <c r="GR1063" s="39"/>
      <c r="GT1063" s="16"/>
      <c r="GU1063" s="40"/>
      <c r="GV1063" s="41"/>
      <c r="GW1063" s="38"/>
      <c r="GY1063" s="12"/>
      <c r="GZ1063" s="39"/>
      <c r="HB1063" s="16"/>
      <c r="HC1063" s="40"/>
      <c r="HD1063" s="41"/>
      <c r="HE1063" s="38"/>
      <c r="HG1063" s="12"/>
      <c r="HH1063" s="39"/>
      <c r="HJ1063" s="16"/>
      <c r="HK1063" s="40"/>
      <c r="HL1063" s="41"/>
      <c r="HM1063" s="38"/>
      <c r="HO1063" s="12"/>
      <c r="HP1063" s="39"/>
      <c r="HR1063" s="16"/>
      <c r="HS1063" s="40"/>
      <c r="HT1063" s="41"/>
      <c r="HU1063" s="38"/>
      <c r="HW1063" s="12"/>
      <c r="HX1063" s="39"/>
      <c r="HZ1063" s="16"/>
      <c r="IA1063" s="40"/>
      <c r="IB1063" s="41"/>
      <c r="IC1063" s="38"/>
      <c r="IE1063" s="12"/>
      <c r="IF1063" s="39"/>
      <c r="IH1063" s="16"/>
      <c r="II1063" s="40"/>
      <c r="IJ1063" s="41"/>
      <c r="IK1063" s="38"/>
      <c r="IM1063" s="12"/>
      <c r="IN1063" s="39"/>
      <c r="IP1063" s="16"/>
      <c r="IQ1063" s="40"/>
      <c r="IR1063" s="41"/>
      <c r="IS1063" s="38"/>
      <c r="IU1063" s="12"/>
      <c r="IV1063" s="39"/>
    </row>
    <row r="1064" spans="1:256" s="6" customFormat="1" ht="104.25" customHeight="1">
      <c r="A1064" s="91">
        <v>38</v>
      </c>
      <c r="B1064" s="80" t="s">
        <v>682</v>
      </c>
      <c r="C1064" s="87">
        <v>79350</v>
      </c>
      <c r="D1064" s="87">
        <v>79350</v>
      </c>
      <c r="E1064" s="90">
        <v>42601</v>
      </c>
      <c r="F1064" s="316" t="s">
        <v>683</v>
      </c>
      <c r="G1064" s="80" t="s">
        <v>2075</v>
      </c>
      <c r="H1064" s="73"/>
      <c r="I1064" s="23"/>
      <c r="J1064" s="23"/>
      <c r="K1064" s="23"/>
      <c r="L1064" s="41"/>
      <c r="M1064" s="38"/>
      <c r="O1064" s="12"/>
      <c r="P1064" s="39"/>
      <c r="R1064" s="16"/>
      <c r="S1064" s="40"/>
      <c r="T1064" s="41"/>
      <c r="U1064" s="38"/>
      <c r="W1064" s="12"/>
      <c r="X1064" s="39"/>
      <c r="Z1064" s="16"/>
      <c r="AA1064" s="40"/>
      <c r="AB1064" s="41"/>
      <c r="AC1064" s="38"/>
      <c r="AE1064" s="12"/>
      <c r="AF1064" s="39"/>
      <c r="AH1064" s="16"/>
      <c r="AI1064" s="40"/>
      <c r="AJ1064" s="41"/>
      <c r="AK1064" s="38"/>
      <c r="AM1064" s="12"/>
      <c r="AN1064" s="39"/>
      <c r="AP1064" s="16"/>
      <c r="AQ1064" s="40"/>
      <c r="AR1064" s="41"/>
      <c r="AS1064" s="38"/>
      <c r="AU1064" s="12"/>
      <c r="AV1064" s="39"/>
      <c r="AX1064" s="16"/>
      <c r="AY1064" s="40"/>
      <c r="AZ1064" s="41"/>
      <c r="BA1064" s="38"/>
      <c r="BC1064" s="12"/>
      <c r="BD1064" s="39"/>
      <c r="BF1064" s="16"/>
      <c r="BG1064" s="40"/>
      <c r="BH1064" s="41"/>
      <c r="BI1064" s="38"/>
      <c r="BK1064" s="12"/>
      <c r="BL1064" s="39"/>
      <c r="BN1064" s="16"/>
      <c r="BO1064" s="40"/>
      <c r="BP1064" s="41"/>
      <c r="BQ1064" s="38"/>
      <c r="BS1064" s="12"/>
      <c r="BT1064" s="39"/>
      <c r="BV1064" s="16"/>
      <c r="BW1064" s="40"/>
      <c r="BX1064" s="41"/>
      <c r="BY1064" s="38"/>
      <c r="CA1064" s="12"/>
      <c r="CB1064" s="39"/>
      <c r="CD1064" s="16"/>
      <c r="CE1064" s="40"/>
      <c r="CF1064" s="41"/>
      <c r="CG1064" s="38"/>
      <c r="CI1064" s="12"/>
      <c r="CJ1064" s="39"/>
      <c r="CL1064" s="16"/>
      <c r="CM1064" s="40"/>
      <c r="CN1064" s="41"/>
      <c r="CO1064" s="38"/>
      <c r="CQ1064" s="12"/>
      <c r="CR1064" s="39"/>
      <c r="CT1064" s="16"/>
      <c r="CU1064" s="40"/>
      <c r="CV1064" s="41"/>
      <c r="CW1064" s="38"/>
      <c r="CY1064" s="12"/>
      <c r="CZ1064" s="39"/>
      <c r="DB1064" s="16"/>
      <c r="DC1064" s="40"/>
      <c r="DD1064" s="41"/>
      <c r="DE1064" s="38"/>
      <c r="DG1064" s="12"/>
      <c r="DH1064" s="39"/>
      <c r="DJ1064" s="16"/>
      <c r="DK1064" s="40"/>
      <c r="DL1064" s="41"/>
      <c r="DM1064" s="38"/>
      <c r="DO1064" s="12"/>
      <c r="DP1064" s="39"/>
      <c r="DR1064" s="16"/>
      <c r="DS1064" s="40"/>
      <c r="DT1064" s="41"/>
      <c r="DU1064" s="38"/>
      <c r="DW1064" s="12"/>
      <c r="DX1064" s="39"/>
      <c r="DZ1064" s="16"/>
      <c r="EA1064" s="40"/>
      <c r="EB1064" s="41"/>
      <c r="EC1064" s="38"/>
      <c r="EE1064" s="12"/>
      <c r="EF1064" s="39"/>
      <c r="EH1064" s="16"/>
      <c r="EI1064" s="40"/>
      <c r="EJ1064" s="41"/>
      <c r="EK1064" s="38"/>
      <c r="EM1064" s="12"/>
      <c r="EN1064" s="39"/>
      <c r="EP1064" s="16"/>
      <c r="EQ1064" s="40"/>
      <c r="ER1064" s="41"/>
      <c r="ES1064" s="38"/>
      <c r="EU1064" s="12"/>
      <c r="EV1064" s="39"/>
      <c r="EX1064" s="16"/>
      <c r="EY1064" s="40"/>
      <c r="EZ1064" s="41"/>
      <c r="FA1064" s="38"/>
      <c r="FC1064" s="12"/>
      <c r="FD1064" s="39"/>
      <c r="FF1064" s="16"/>
      <c r="FG1064" s="40"/>
      <c r="FH1064" s="41"/>
      <c r="FI1064" s="38"/>
      <c r="FK1064" s="12"/>
      <c r="FL1064" s="39"/>
      <c r="FN1064" s="16"/>
      <c r="FO1064" s="40"/>
      <c r="FP1064" s="41"/>
      <c r="FQ1064" s="38"/>
      <c r="FS1064" s="12"/>
      <c r="FT1064" s="39"/>
      <c r="FV1064" s="16"/>
      <c r="FW1064" s="40"/>
      <c r="FX1064" s="41"/>
      <c r="FY1064" s="38"/>
      <c r="GA1064" s="12"/>
      <c r="GB1064" s="39"/>
      <c r="GD1064" s="16"/>
      <c r="GE1064" s="40"/>
      <c r="GF1064" s="41"/>
      <c r="GG1064" s="38"/>
      <c r="GI1064" s="12"/>
      <c r="GJ1064" s="39"/>
      <c r="GL1064" s="16"/>
      <c r="GM1064" s="40"/>
      <c r="GN1064" s="41"/>
      <c r="GO1064" s="38"/>
      <c r="GQ1064" s="12"/>
      <c r="GR1064" s="39"/>
      <c r="GT1064" s="16"/>
      <c r="GU1064" s="40"/>
      <c r="GV1064" s="41"/>
      <c r="GW1064" s="38"/>
      <c r="GY1064" s="12"/>
      <c r="GZ1064" s="39"/>
      <c r="HB1064" s="16"/>
      <c r="HC1064" s="40"/>
      <c r="HD1064" s="41"/>
      <c r="HE1064" s="38"/>
      <c r="HG1064" s="12"/>
      <c r="HH1064" s="39"/>
      <c r="HJ1064" s="16"/>
      <c r="HK1064" s="40"/>
      <c r="HL1064" s="41"/>
      <c r="HM1064" s="38"/>
      <c r="HO1064" s="12"/>
      <c r="HP1064" s="39"/>
      <c r="HR1064" s="16"/>
      <c r="HS1064" s="40"/>
      <c r="HT1064" s="41"/>
      <c r="HU1064" s="38"/>
      <c r="HW1064" s="12"/>
      <c r="HX1064" s="39"/>
      <c r="HZ1064" s="16"/>
      <c r="IA1064" s="40"/>
      <c r="IB1064" s="41"/>
      <c r="IC1064" s="38"/>
      <c r="IE1064" s="12"/>
      <c r="IF1064" s="39"/>
      <c r="IH1064" s="16"/>
      <c r="II1064" s="40"/>
      <c r="IJ1064" s="41"/>
      <c r="IK1064" s="38"/>
      <c r="IM1064" s="12"/>
      <c r="IN1064" s="39"/>
      <c r="IP1064" s="16"/>
      <c r="IQ1064" s="40"/>
      <c r="IR1064" s="41"/>
      <c r="IS1064" s="38"/>
      <c r="IU1064" s="12"/>
      <c r="IV1064" s="39"/>
    </row>
    <row r="1065" spans="1:256" s="6" customFormat="1" ht="114" customHeight="1">
      <c r="A1065" s="91">
        <v>39</v>
      </c>
      <c r="B1065" s="80" t="s">
        <v>705</v>
      </c>
      <c r="C1065" s="87">
        <v>63000</v>
      </c>
      <c r="D1065" s="87">
        <v>63000</v>
      </c>
      <c r="E1065" s="90">
        <v>42642</v>
      </c>
      <c r="F1065" s="316" t="s">
        <v>706</v>
      </c>
      <c r="G1065" s="80" t="s">
        <v>2075</v>
      </c>
      <c r="H1065" s="73"/>
      <c r="I1065" s="23"/>
      <c r="J1065" s="23"/>
      <c r="K1065" s="23"/>
      <c r="L1065" s="41"/>
      <c r="M1065" s="38"/>
      <c r="O1065" s="12"/>
      <c r="P1065" s="39"/>
      <c r="R1065" s="16"/>
      <c r="S1065" s="40"/>
      <c r="T1065" s="41"/>
      <c r="U1065" s="38"/>
      <c r="W1065" s="12"/>
      <c r="X1065" s="39"/>
      <c r="Z1065" s="16"/>
      <c r="AA1065" s="40"/>
      <c r="AB1065" s="41"/>
      <c r="AC1065" s="38"/>
      <c r="AE1065" s="12"/>
      <c r="AF1065" s="39"/>
      <c r="AH1065" s="16"/>
      <c r="AI1065" s="40"/>
      <c r="AJ1065" s="41"/>
      <c r="AK1065" s="38"/>
      <c r="AM1065" s="12"/>
      <c r="AN1065" s="39"/>
      <c r="AP1065" s="16"/>
      <c r="AQ1065" s="40"/>
      <c r="AR1065" s="41"/>
      <c r="AS1065" s="38"/>
      <c r="AU1065" s="12"/>
      <c r="AV1065" s="39"/>
      <c r="AX1065" s="16"/>
      <c r="AY1065" s="40"/>
      <c r="AZ1065" s="41"/>
      <c r="BA1065" s="38"/>
      <c r="BC1065" s="12"/>
      <c r="BD1065" s="39"/>
      <c r="BF1065" s="16"/>
      <c r="BG1065" s="40"/>
      <c r="BH1065" s="41"/>
      <c r="BI1065" s="38"/>
      <c r="BK1065" s="12"/>
      <c r="BL1065" s="39"/>
      <c r="BN1065" s="16"/>
      <c r="BO1065" s="40"/>
      <c r="BP1065" s="41"/>
      <c r="BQ1065" s="38"/>
      <c r="BS1065" s="12"/>
      <c r="BT1065" s="39"/>
      <c r="BV1065" s="16"/>
      <c r="BW1065" s="40"/>
      <c r="BX1065" s="41"/>
      <c r="BY1065" s="38"/>
      <c r="CA1065" s="12"/>
      <c r="CB1065" s="39"/>
      <c r="CD1065" s="16"/>
      <c r="CE1065" s="40"/>
      <c r="CF1065" s="41"/>
      <c r="CG1065" s="38"/>
      <c r="CI1065" s="12"/>
      <c r="CJ1065" s="39"/>
      <c r="CL1065" s="16"/>
      <c r="CM1065" s="40"/>
      <c r="CN1065" s="41"/>
      <c r="CO1065" s="38"/>
      <c r="CQ1065" s="12"/>
      <c r="CR1065" s="39"/>
      <c r="CT1065" s="16"/>
      <c r="CU1065" s="40"/>
      <c r="CV1065" s="41"/>
      <c r="CW1065" s="38"/>
      <c r="CY1065" s="12"/>
      <c r="CZ1065" s="39"/>
      <c r="DB1065" s="16"/>
      <c r="DC1065" s="40"/>
      <c r="DD1065" s="41"/>
      <c r="DE1065" s="38"/>
      <c r="DG1065" s="12"/>
      <c r="DH1065" s="39"/>
      <c r="DJ1065" s="16"/>
      <c r="DK1065" s="40"/>
      <c r="DL1065" s="41"/>
      <c r="DM1065" s="38"/>
      <c r="DO1065" s="12"/>
      <c r="DP1065" s="39"/>
      <c r="DR1065" s="16"/>
      <c r="DS1065" s="40"/>
      <c r="DT1065" s="41"/>
      <c r="DU1065" s="38"/>
      <c r="DW1065" s="12"/>
      <c r="DX1065" s="39"/>
      <c r="DZ1065" s="16"/>
      <c r="EA1065" s="40"/>
      <c r="EB1065" s="41"/>
      <c r="EC1065" s="38"/>
      <c r="EE1065" s="12"/>
      <c r="EF1065" s="39"/>
      <c r="EH1065" s="16"/>
      <c r="EI1065" s="40"/>
      <c r="EJ1065" s="41"/>
      <c r="EK1065" s="38"/>
      <c r="EM1065" s="12"/>
      <c r="EN1065" s="39"/>
      <c r="EP1065" s="16"/>
      <c r="EQ1065" s="40"/>
      <c r="ER1065" s="41"/>
      <c r="ES1065" s="38"/>
      <c r="EU1065" s="12"/>
      <c r="EV1065" s="39"/>
      <c r="EX1065" s="16"/>
      <c r="EY1065" s="40"/>
      <c r="EZ1065" s="41"/>
      <c r="FA1065" s="38"/>
      <c r="FC1065" s="12"/>
      <c r="FD1065" s="39"/>
      <c r="FF1065" s="16"/>
      <c r="FG1065" s="40"/>
      <c r="FH1065" s="41"/>
      <c r="FI1065" s="38"/>
      <c r="FK1065" s="12"/>
      <c r="FL1065" s="39"/>
      <c r="FN1065" s="16"/>
      <c r="FO1065" s="40"/>
      <c r="FP1065" s="41"/>
      <c r="FQ1065" s="38"/>
      <c r="FS1065" s="12"/>
      <c r="FT1065" s="39"/>
      <c r="FV1065" s="16"/>
      <c r="FW1065" s="40"/>
      <c r="FX1065" s="41"/>
      <c r="FY1065" s="38"/>
      <c r="GA1065" s="12"/>
      <c r="GB1065" s="39"/>
      <c r="GD1065" s="16"/>
      <c r="GE1065" s="40"/>
      <c r="GF1065" s="41"/>
      <c r="GG1065" s="38"/>
      <c r="GI1065" s="12"/>
      <c r="GJ1065" s="39"/>
      <c r="GL1065" s="16"/>
      <c r="GM1065" s="40"/>
      <c r="GN1065" s="41"/>
      <c r="GO1065" s="38"/>
      <c r="GQ1065" s="12"/>
      <c r="GR1065" s="39"/>
      <c r="GT1065" s="16"/>
      <c r="GU1065" s="40"/>
      <c r="GV1065" s="41"/>
      <c r="GW1065" s="38"/>
      <c r="GY1065" s="12"/>
      <c r="GZ1065" s="39"/>
      <c r="HB1065" s="16"/>
      <c r="HC1065" s="40"/>
      <c r="HD1065" s="41"/>
      <c r="HE1065" s="38"/>
      <c r="HG1065" s="12"/>
      <c r="HH1065" s="39"/>
      <c r="HJ1065" s="16"/>
      <c r="HK1065" s="40"/>
      <c r="HL1065" s="41"/>
      <c r="HM1065" s="38"/>
      <c r="HO1065" s="12"/>
      <c r="HP1065" s="39"/>
      <c r="HR1065" s="16"/>
      <c r="HS1065" s="40"/>
      <c r="HT1065" s="41"/>
      <c r="HU1065" s="38"/>
      <c r="HW1065" s="12"/>
      <c r="HX1065" s="39"/>
      <c r="HZ1065" s="16"/>
      <c r="IA1065" s="40"/>
      <c r="IB1065" s="41"/>
      <c r="IC1065" s="38"/>
      <c r="IE1065" s="12"/>
      <c r="IF1065" s="39"/>
      <c r="IH1065" s="16"/>
      <c r="II1065" s="40"/>
      <c r="IJ1065" s="41"/>
      <c r="IK1065" s="38"/>
      <c r="IM1065" s="12"/>
      <c r="IN1065" s="39"/>
      <c r="IP1065" s="16"/>
      <c r="IQ1065" s="40"/>
      <c r="IR1065" s="41"/>
      <c r="IS1065" s="38"/>
      <c r="IU1065" s="12"/>
      <c r="IV1065" s="39"/>
    </row>
    <row r="1066" spans="1:256" s="6" customFormat="1" ht="115.5" customHeight="1">
      <c r="A1066" s="91">
        <v>40</v>
      </c>
      <c r="B1066" s="80" t="s">
        <v>707</v>
      </c>
      <c r="C1066" s="87">
        <v>13970.8</v>
      </c>
      <c r="D1066" s="87">
        <v>13970.8</v>
      </c>
      <c r="E1066" s="90">
        <v>42642</v>
      </c>
      <c r="F1066" s="316" t="s">
        <v>708</v>
      </c>
      <c r="G1066" s="80" t="s">
        <v>2075</v>
      </c>
      <c r="H1066" s="73"/>
      <c r="I1066" s="23"/>
      <c r="J1066" s="23"/>
      <c r="K1066" s="23"/>
      <c r="L1066" s="41"/>
      <c r="M1066" s="38"/>
      <c r="O1066" s="12"/>
      <c r="P1066" s="39"/>
      <c r="R1066" s="16"/>
      <c r="S1066" s="40"/>
      <c r="T1066" s="41"/>
      <c r="U1066" s="38"/>
      <c r="W1066" s="12"/>
      <c r="X1066" s="39"/>
      <c r="Z1066" s="16"/>
      <c r="AA1066" s="40"/>
      <c r="AB1066" s="41"/>
      <c r="AC1066" s="38"/>
      <c r="AE1066" s="12"/>
      <c r="AF1066" s="39"/>
      <c r="AH1066" s="16"/>
      <c r="AI1066" s="40"/>
      <c r="AJ1066" s="41"/>
      <c r="AK1066" s="38"/>
      <c r="AM1066" s="12"/>
      <c r="AN1066" s="39"/>
      <c r="AP1066" s="16"/>
      <c r="AQ1066" s="40"/>
      <c r="AR1066" s="41"/>
      <c r="AS1066" s="38"/>
      <c r="AU1066" s="12"/>
      <c r="AV1066" s="39"/>
      <c r="AX1066" s="16"/>
      <c r="AY1066" s="40"/>
      <c r="AZ1066" s="41"/>
      <c r="BA1066" s="38"/>
      <c r="BC1066" s="12"/>
      <c r="BD1066" s="39"/>
      <c r="BF1066" s="16"/>
      <c r="BG1066" s="40"/>
      <c r="BH1066" s="41"/>
      <c r="BI1066" s="38"/>
      <c r="BK1066" s="12"/>
      <c r="BL1066" s="39"/>
      <c r="BN1066" s="16"/>
      <c r="BO1066" s="40"/>
      <c r="BP1066" s="41"/>
      <c r="BQ1066" s="38"/>
      <c r="BS1066" s="12"/>
      <c r="BT1066" s="39"/>
      <c r="BV1066" s="16"/>
      <c r="BW1066" s="40"/>
      <c r="BX1066" s="41"/>
      <c r="BY1066" s="38"/>
      <c r="CA1066" s="12"/>
      <c r="CB1066" s="39"/>
      <c r="CD1066" s="16"/>
      <c r="CE1066" s="40"/>
      <c r="CF1066" s="41"/>
      <c r="CG1066" s="38"/>
      <c r="CI1066" s="12"/>
      <c r="CJ1066" s="39"/>
      <c r="CL1066" s="16"/>
      <c r="CM1066" s="40"/>
      <c r="CN1066" s="41"/>
      <c r="CO1066" s="38"/>
      <c r="CQ1066" s="12"/>
      <c r="CR1066" s="39"/>
      <c r="CT1066" s="16"/>
      <c r="CU1066" s="40"/>
      <c r="CV1066" s="41"/>
      <c r="CW1066" s="38"/>
      <c r="CY1066" s="12"/>
      <c r="CZ1066" s="39"/>
      <c r="DB1066" s="16"/>
      <c r="DC1066" s="40"/>
      <c r="DD1066" s="41"/>
      <c r="DE1066" s="38"/>
      <c r="DG1066" s="12"/>
      <c r="DH1066" s="39"/>
      <c r="DJ1066" s="16"/>
      <c r="DK1066" s="40"/>
      <c r="DL1066" s="41"/>
      <c r="DM1066" s="38"/>
      <c r="DO1066" s="12"/>
      <c r="DP1066" s="39"/>
      <c r="DR1066" s="16"/>
      <c r="DS1066" s="40"/>
      <c r="DT1066" s="41"/>
      <c r="DU1066" s="38"/>
      <c r="DW1066" s="12"/>
      <c r="DX1066" s="39"/>
      <c r="DZ1066" s="16"/>
      <c r="EA1066" s="40"/>
      <c r="EB1066" s="41"/>
      <c r="EC1066" s="38"/>
      <c r="EE1066" s="12"/>
      <c r="EF1066" s="39"/>
      <c r="EH1066" s="16"/>
      <c r="EI1066" s="40"/>
      <c r="EJ1066" s="41"/>
      <c r="EK1066" s="38"/>
      <c r="EM1066" s="12"/>
      <c r="EN1066" s="39"/>
      <c r="EP1066" s="16"/>
      <c r="EQ1066" s="40"/>
      <c r="ER1066" s="41"/>
      <c r="ES1066" s="38"/>
      <c r="EU1066" s="12"/>
      <c r="EV1066" s="39"/>
      <c r="EX1066" s="16"/>
      <c r="EY1066" s="40"/>
      <c r="EZ1066" s="41"/>
      <c r="FA1066" s="38"/>
      <c r="FC1066" s="12"/>
      <c r="FD1066" s="39"/>
      <c r="FF1066" s="16"/>
      <c r="FG1066" s="40"/>
      <c r="FH1066" s="41"/>
      <c r="FI1066" s="38"/>
      <c r="FK1066" s="12"/>
      <c r="FL1066" s="39"/>
      <c r="FN1066" s="16"/>
      <c r="FO1066" s="40"/>
      <c r="FP1066" s="41"/>
      <c r="FQ1066" s="38"/>
      <c r="FS1066" s="12"/>
      <c r="FT1066" s="39"/>
      <c r="FV1066" s="16"/>
      <c r="FW1066" s="40"/>
      <c r="FX1066" s="41"/>
      <c r="FY1066" s="38"/>
      <c r="GA1066" s="12"/>
      <c r="GB1066" s="39"/>
      <c r="GD1066" s="16"/>
      <c r="GE1066" s="40"/>
      <c r="GF1066" s="41"/>
      <c r="GG1066" s="38"/>
      <c r="GI1066" s="12"/>
      <c r="GJ1066" s="39"/>
      <c r="GL1066" s="16"/>
      <c r="GM1066" s="40"/>
      <c r="GN1066" s="41"/>
      <c r="GO1066" s="38"/>
      <c r="GQ1066" s="12"/>
      <c r="GR1066" s="39"/>
      <c r="GT1066" s="16"/>
      <c r="GU1066" s="40"/>
      <c r="GV1066" s="41"/>
      <c r="GW1066" s="38"/>
      <c r="GY1066" s="12"/>
      <c r="GZ1066" s="39"/>
      <c r="HB1066" s="16"/>
      <c r="HC1066" s="40"/>
      <c r="HD1066" s="41"/>
      <c r="HE1066" s="38"/>
      <c r="HG1066" s="12"/>
      <c r="HH1066" s="39"/>
      <c r="HJ1066" s="16"/>
      <c r="HK1066" s="40"/>
      <c r="HL1066" s="41"/>
      <c r="HM1066" s="38"/>
      <c r="HO1066" s="12"/>
      <c r="HP1066" s="39"/>
      <c r="HR1066" s="16"/>
      <c r="HS1066" s="40"/>
      <c r="HT1066" s="41"/>
      <c r="HU1066" s="38"/>
      <c r="HW1066" s="12"/>
      <c r="HX1066" s="39"/>
      <c r="HZ1066" s="16"/>
      <c r="IA1066" s="40"/>
      <c r="IB1066" s="41"/>
      <c r="IC1066" s="38"/>
      <c r="IE1066" s="12"/>
      <c r="IF1066" s="39"/>
      <c r="IH1066" s="16"/>
      <c r="II1066" s="40"/>
      <c r="IJ1066" s="41"/>
      <c r="IK1066" s="38"/>
      <c r="IM1066" s="12"/>
      <c r="IN1066" s="39"/>
      <c r="IP1066" s="16"/>
      <c r="IQ1066" s="40"/>
      <c r="IR1066" s="41"/>
      <c r="IS1066" s="38"/>
      <c r="IU1066" s="12"/>
      <c r="IV1066" s="39"/>
    </row>
    <row r="1067" spans="1:256" s="18" customFormat="1" ht="29.25" customHeight="1">
      <c r="A1067" s="91"/>
      <c r="B1067" s="142" t="s">
        <v>1624</v>
      </c>
      <c r="C1067" s="155">
        <v>75876882</v>
      </c>
      <c r="D1067" s="155">
        <v>56907661.44</v>
      </c>
      <c r="E1067" s="147"/>
      <c r="F1067" s="316"/>
      <c r="G1067" s="80"/>
      <c r="H1067" s="73"/>
      <c r="I1067" s="23"/>
      <c r="J1067" s="23"/>
      <c r="K1067" s="23"/>
      <c r="L1067" s="37"/>
      <c r="M1067" s="38"/>
      <c r="N1067" s="6"/>
      <c r="O1067" s="12"/>
      <c r="P1067" s="39"/>
      <c r="Q1067" s="6"/>
      <c r="R1067" s="16"/>
      <c r="S1067" s="40"/>
      <c r="T1067" s="37"/>
      <c r="U1067" s="38"/>
      <c r="V1067" s="6"/>
      <c r="W1067" s="12"/>
      <c r="X1067" s="39"/>
      <c r="Y1067" s="6"/>
      <c r="Z1067" s="16"/>
      <c r="AA1067" s="40"/>
      <c r="AB1067" s="37"/>
      <c r="AC1067" s="38"/>
      <c r="AD1067" s="6"/>
      <c r="AE1067" s="12"/>
      <c r="AF1067" s="39"/>
      <c r="AG1067" s="6"/>
      <c r="AH1067" s="16"/>
      <c r="AI1067" s="40"/>
      <c r="AJ1067" s="37"/>
      <c r="AK1067" s="38"/>
      <c r="AL1067" s="6"/>
      <c r="AM1067" s="12"/>
      <c r="AN1067" s="39"/>
      <c r="AO1067" s="6"/>
      <c r="AP1067" s="16"/>
      <c r="AQ1067" s="40"/>
      <c r="AR1067" s="37"/>
      <c r="AS1067" s="38"/>
      <c r="AT1067" s="6"/>
      <c r="AU1067" s="12"/>
      <c r="AV1067" s="39"/>
      <c r="AW1067" s="6"/>
      <c r="AX1067" s="16"/>
      <c r="AY1067" s="40"/>
      <c r="AZ1067" s="37"/>
      <c r="BA1067" s="38"/>
      <c r="BB1067" s="6"/>
      <c r="BC1067" s="12"/>
      <c r="BD1067" s="39"/>
      <c r="BE1067" s="6"/>
      <c r="BF1067" s="16"/>
      <c r="BG1067" s="40"/>
      <c r="BH1067" s="37"/>
      <c r="BI1067" s="38"/>
      <c r="BJ1067" s="6"/>
      <c r="BK1067" s="12"/>
      <c r="BL1067" s="39"/>
      <c r="BM1067" s="6"/>
      <c r="BN1067" s="16"/>
      <c r="BO1067" s="40"/>
      <c r="BP1067" s="37"/>
      <c r="BQ1067" s="38"/>
      <c r="BR1067" s="6"/>
      <c r="BS1067" s="12"/>
      <c r="BT1067" s="39"/>
      <c r="BU1067" s="6"/>
      <c r="BV1067" s="16"/>
      <c r="BW1067" s="40"/>
      <c r="BX1067" s="37"/>
      <c r="BY1067" s="38"/>
      <c r="BZ1067" s="6"/>
      <c r="CA1067" s="12"/>
      <c r="CB1067" s="39"/>
      <c r="CC1067" s="6"/>
      <c r="CD1067" s="16"/>
      <c r="CE1067" s="40"/>
      <c r="CF1067" s="37"/>
      <c r="CG1067" s="38"/>
      <c r="CH1067" s="6"/>
      <c r="CI1067" s="12"/>
      <c r="CJ1067" s="39"/>
      <c r="CK1067" s="6"/>
      <c r="CL1067" s="16"/>
      <c r="CM1067" s="40"/>
      <c r="CN1067" s="37"/>
      <c r="CO1067" s="38"/>
      <c r="CP1067" s="6"/>
      <c r="CQ1067" s="12"/>
      <c r="CR1067" s="39"/>
      <c r="CS1067" s="6"/>
      <c r="CT1067" s="16"/>
      <c r="CU1067" s="40"/>
      <c r="CV1067" s="37"/>
      <c r="CW1067" s="38"/>
      <c r="CX1067" s="6"/>
      <c r="CY1067" s="12"/>
      <c r="CZ1067" s="39"/>
      <c r="DA1067" s="6"/>
      <c r="DB1067" s="16"/>
      <c r="DC1067" s="40"/>
      <c r="DD1067" s="37"/>
      <c r="DE1067" s="38"/>
      <c r="DF1067" s="6"/>
      <c r="DG1067" s="12"/>
      <c r="DH1067" s="39"/>
      <c r="DI1067" s="6"/>
      <c r="DJ1067" s="16"/>
      <c r="DK1067" s="40"/>
      <c r="DL1067" s="37"/>
      <c r="DM1067" s="38"/>
      <c r="DN1067" s="6"/>
      <c r="DO1067" s="12"/>
      <c r="DP1067" s="39"/>
      <c r="DQ1067" s="6"/>
      <c r="DR1067" s="16"/>
      <c r="DS1067" s="40"/>
      <c r="DT1067" s="37"/>
      <c r="DU1067" s="38"/>
      <c r="DV1067" s="6"/>
      <c r="DW1067" s="12"/>
      <c r="DX1067" s="39"/>
      <c r="DY1067" s="6"/>
      <c r="DZ1067" s="16"/>
      <c r="EA1067" s="40"/>
      <c r="EB1067" s="37"/>
      <c r="EC1067" s="38"/>
      <c r="ED1067" s="6"/>
      <c r="EE1067" s="12"/>
      <c r="EF1067" s="39"/>
      <c r="EG1067" s="6"/>
      <c r="EH1067" s="16"/>
      <c r="EI1067" s="40"/>
      <c r="EJ1067" s="37"/>
      <c r="EK1067" s="38"/>
      <c r="EL1067" s="6"/>
      <c r="EM1067" s="12"/>
      <c r="EN1067" s="39"/>
      <c r="EO1067" s="6"/>
      <c r="EP1067" s="16"/>
      <c r="EQ1067" s="40"/>
      <c r="ER1067" s="37"/>
      <c r="ES1067" s="38"/>
      <c r="ET1067" s="6"/>
      <c r="EU1067" s="12"/>
      <c r="EV1067" s="39"/>
      <c r="EW1067" s="6"/>
      <c r="EX1067" s="16"/>
      <c r="EY1067" s="40"/>
      <c r="EZ1067" s="37"/>
      <c r="FA1067" s="38"/>
      <c r="FB1067" s="6"/>
      <c r="FC1067" s="12"/>
      <c r="FD1067" s="39"/>
      <c r="FE1067" s="6"/>
      <c r="FF1067" s="16"/>
      <c r="FG1067" s="40"/>
      <c r="FH1067" s="37"/>
      <c r="FI1067" s="38"/>
      <c r="FJ1067" s="6"/>
      <c r="FK1067" s="12"/>
      <c r="FL1067" s="39"/>
      <c r="FM1067" s="6"/>
      <c r="FN1067" s="16"/>
      <c r="FO1067" s="40"/>
      <c r="FP1067" s="37"/>
      <c r="FQ1067" s="38"/>
      <c r="FR1067" s="6"/>
      <c r="FS1067" s="12"/>
      <c r="FT1067" s="39"/>
      <c r="FU1067" s="6"/>
      <c r="FV1067" s="16"/>
      <c r="FW1067" s="40"/>
      <c r="FX1067" s="37"/>
      <c r="FY1067" s="38"/>
      <c r="FZ1067" s="6"/>
      <c r="GA1067" s="12"/>
      <c r="GB1067" s="39"/>
      <c r="GC1067" s="6"/>
      <c r="GD1067" s="16"/>
      <c r="GE1067" s="40"/>
      <c r="GF1067" s="37"/>
      <c r="GG1067" s="38"/>
      <c r="GH1067" s="6"/>
      <c r="GI1067" s="12"/>
      <c r="GJ1067" s="39"/>
      <c r="GK1067" s="6"/>
      <c r="GL1067" s="16"/>
      <c r="GM1067" s="40"/>
      <c r="GN1067" s="37"/>
      <c r="GO1067" s="38"/>
      <c r="GP1067" s="6"/>
      <c r="GQ1067" s="12"/>
      <c r="GR1067" s="39"/>
      <c r="GS1067" s="6"/>
      <c r="GT1067" s="16"/>
      <c r="GU1067" s="40"/>
      <c r="GV1067" s="37"/>
      <c r="GW1067" s="38"/>
      <c r="GX1067" s="6"/>
      <c r="GY1067" s="12"/>
      <c r="GZ1067" s="39"/>
      <c r="HA1067" s="6"/>
      <c r="HB1067" s="16"/>
      <c r="HC1067" s="40"/>
      <c r="HD1067" s="37"/>
      <c r="HE1067" s="38"/>
      <c r="HF1067" s="6"/>
      <c r="HG1067" s="12"/>
      <c r="HH1067" s="39"/>
      <c r="HI1067" s="6"/>
      <c r="HJ1067" s="16"/>
      <c r="HK1067" s="40"/>
      <c r="HL1067" s="37"/>
      <c r="HM1067" s="38"/>
      <c r="HN1067" s="6"/>
      <c r="HO1067" s="12"/>
      <c r="HP1067" s="39"/>
      <c r="HQ1067" s="6"/>
      <c r="HR1067" s="16"/>
      <c r="HS1067" s="40"/>
      <c r="HT1067" s="37"/>
      <c r="HU1067" s="38"/>
      <c r="HV1067" s="6"/>
      <c r="HW1067" s="12"/>
      <c r="HX1067" s="39"/>
      <c r="HY1067" s="6"/>
      <c r="HZ1067" s="16"/>
      <c r="IA1067" s="40"/>
      <c r="IB1067" s="37"/>
      <c r="IC1067" s="38"/>
      <c r="ID1067" s="6"/>
      <c r="IE1067" s="12"/>
      <c r="IF1067" s="39"/>
      <c r="IG1067" s="6"/>
      <c r="IH1067" s="16"/>
      <c r="II1067" s="40"/>
      <c r="IJ1067" s="37"/>
      <c r="IK1067" s="38"/>
      <c r="IL1067" s="6"/>
      <c r="IM1067" s="12"/>
      <c r="IN1067" s="39"/>
      <c r="IO1067" s="6"/>
      <c r="IP1067" s="16"/>
      <c r="IQ1067" s="40"/>
      <c r="IR1067" s="37"/>
      <c r="IS1067" s="38"/>
      <c r="IT1067" s="6"/>
      <c r="IU1067" s="12"/>
      <c r="IV1067" s="39"/>
    </row>
    <row r="1068" spans="1:11" s="18" customFormat="1" ht="15.75">
      <c r="A1068" s="63"/>
      <c r="B1068" s="61"/>
      <c r="C1068" s="62"/>
      <c r="D1068" s="62"/>
      <c r="E1068" s="63"/>
      <c r="F1068" s="315"/>
      <c r="G1068" s="63"/>
      <c r="H1068" s="64"/>
      <c r="I1068" s="23"/>
      <c r="J1068" s="23"/>
      <c r="K1068" s="23"/>
    </row>
    <row r="1069" spans="1:256" s="18" customFormat="1" ht="27.75" customHeight="1">
      <c r="A1069" s="392" t="s">
        <v>1625</v>
      </c>
      <c r="B1069" s="392"/>
      <c r="C1069" s="392"/>
      <c r="D1069" s="392"/>
      <c r="E1069" s="392"/>
      <c r="F1069" s="392"/>
      <c r="G1069" s="392"/>
      <c r="H1069" s="392"/>
      <c r="I1069" s="23"/>
      <c r="J1069" s="23"/>
      <c r="K1069" s="23"/>
      <c r="L1069" s="42"/>
      <c r="M1069" s="42"/>
      <c r="N1069" s="42"/>
      <c r="O1069" s="42"/>
      <c r="P1069" s="42"/>
      <c r="Q1069" s="388"/>
      <c r="R1069" s="388"/>
      <c r="S1069" s="388"/>
      <c r="T1069" s="388"/>
      <c r="U1069" s="388"/>
      <c r="V1069" s="388"/>
      <c r="W1069" s="388"/>
      <c r="X1069" s="388"/>
      <c r="Y1069" s="388"/>
      <c r="Z1069" s="388"/>
      <c r="AA1069" s="388"/>
      <c r="AB1069" s="388"/>
      <c r="AC1069" s="388"/>
      <c r="AD1069" s="388"/>
      <c r="AE1069" s="388"/>
      <c r="AF1069" s="388"/>
      <c r="AG1069" s="388"/>
      <c r="AH1069" s="388"/>
      <c r="AI1069" s="388"/>
      <c r="AJ1069" s="388"/>
      <c r="AK1069" s="388"/>
      <c r="AL1069" s="388"/>
      <c r="AM1069" s="388"/>
      <c r="AN1069" s="388"/>
      <c r="AO1069" s="388"/>
      <c r="AP1069" s="388"/>
      <c r="AQ1069" s="388"/>
      <c r="AR1069" s="388"/>
      <c r="AS1069" s="388"/>
      <c r="AT1069" s="388"/>
      <c r="AU1069" s="388"/>
      <c r="AV1069" s="388"/>
      <c r="AW1069" s="388"/>
      <c r="AX1069" s="388"/>
      <c r="AY1069" s="388"/>
      <c r="AZ1069" s="388"/>
      <c r="BA1069" s="388"/>
      <c r="BB1069" s="388"/>
      <c r="BC1069" s="388"/>
      <c r="BD1069" s="388"/>
      <c r="BE1069" s="388"/>
      <c r="BF1069" s="388"/>
      <c r="BG1069" s="388"/>
      <c r="BH1069" s="388"/>
      <c r="BI1069" s="388"/>
      <c r="BJ1069" s="388"/>
      <c r="BK1069" s="388"/>
      <c r="BL1069" s="388"/>
      <c r="BM1069" s="388"/>
      <c r="BN1069" s="388"/>
      <c r="BO1069" s="388"/>
      <c r="BP1069" s="388"/>
      <c r="BQ1069" s="388"/>
      <c r="BR1069" s="388"/>
      <c r="BS1069" s="388"/>
      <c r="BT1069" s="388"/>
      <c r="BU1069" s="388"/>
      <c r="BV1069" s="388"/>
      <c r="BW1069" s="388"/>
      <c r="BX1069" s="388"/>
      <c r="BY1069" s="388"/>
      <c r="BZ1069" s="388"/>
      <c r="CA1069" s="388"/>
      <c r="CB1069" s="388"/>
      <c r="CC1069" s="388"/>
      <c r="CD1069" s="388"/>
      <c r="CE1069" s="388"/>
      <c r="CF1069" s="388"/>
      <c r="CG1069" s="388"/>
      <c r="CH1069" s="388"/>
      <c r="CI1069" s="388"/>
      <c r="CJ1069" s="388"/>
      <c r="CK1069" s="388"/>
      <c r="CL1069" s="388"/>
      <c r="CM1069" s="388"/>
      <c r="CN1069" s="388"/>
      <c r="CO1069" s="388"/>
      <c r="CP1069" s="388"/>
      <c r="CQ1069" s="388"/>
      <c r="CR1069" s="388"/>
      <c r="CS1069" s="388"/>
      <c r="CT1069" s="388"/>
      <c r="CU1069" s="388"/>
      <c r="CV1069" s="388"/>
      <c r="CW1069" s="388"/>
      <c r="CX1069" s="388"/>
      <c r="CY1069" s="388"/>
      <c r="CZ1069" s="388"/>
      <c r="DA1069" s="388"/>
      <c r="DB1069" s="388"/>
      <c r="DC1069" s="388"/>
      <c r="DD1069" s="388"/>
      <c r="DE1069" s="388"/>
      <c r="DF1069" s="388"/>
      <c r="DG1069" s="388"/>
      <c r="DH1069" s="388"/>
      <c r="DI1069" s="388"/>
      <c r="DJ1069" s="388"/>
      <c r="DK1069" s="388"/>
      <c r="DL1069" s="388"/>
      <c r="DM1069" s="388"/>
      <c r="DN1069" s="388"/>
      <c r="DO1069" s="388"/>
      <c r="DP1069" s="388"/>
      <c r="DQ1069" s="388"/>
      <c r="DR1069" s="388"/>
      <c r="DS1069" s="388"/>
      <c r="DT1069" s="388"/>
      <c r="DU1069" s="388"/>
      <c r="DV1069" s="388"/>
      <c r="DW1069" s="388"/>
      <c r="DX1069" s="388"/>
      <c r="DY1069" s="388"/>
      <c r="DZ1069" s="388"/>
      <c r="EA1069" s="388"/>
      <c r="EB1069" s="388"/>
      <c r="EC1069" s="388"/>
      <c r="ED1069" s="388"/>
      <c r="EE1069" s="388"/>
      <c r="EF1069" s="388"/>
      <c r="EG1069" s="388"/>
      <c r="EH1069" s="388"/>
      <c r="EI1069" s="388"/>
      <c r="EJ1069" s="388"/>
      <c r="EK1069" s="388"/>
      <c r="EL1069" s="388"/>
      <c r="EM1069" s="388"/>
      <c r="EN1069" s="388"/>
      <c r="EO1069" s="388"/>
      <c r="EP1069" s="388"/>
      <c r="EQ1069" s="388"/>
      <c r="ER1069" s="388"/>
      <c r="ES1069" s="388"/>
      <c r="ET1069" s="388"/>
      <c r="EU1069" s="388"/>
      <c r="EV1069" s="388"/>
      <c r="EW1069" s="388"/>
      <c r="EX1069" s="388"/>
      <c r="EY1069" s="388"/>
      <c r="EZ1069" s="388"/>
      <c r="FA1069" s="388"/>
      <c r="FB1069" s="388"/>
      <c r="FC1069" s="388"/>
      <c r="FD1069" s="388"/>
      <c r="FE1069" s="388"/>
      <c r="FF1069" s="388"/>
      <c r="FG1069" s="388"/>
      <c r="FH1069" s="388"/>
      <c r="FI1069" s="388"/>
      <c r="FJ1069" s="388"/>
      <c r="FK1069" s="388"/>
      <c r="FL1069" s="388"/>
      <c r="FM1069" s="388"/>
      <c r="FN1069" s="388"/>
      <c r="FO1069" s="388"/>
      <c r="FP1069" s="388"/>
      <c r="FQ1069" s="388"/>
      <c r="FR1069" s="388"/>
      <c r="FS1069" s="388"/>
      <c r="FT1069" s="388"/>
      <c r="FU1069" s="388"/>
      <c r="FV1069" s="388"/>
      <c r="FW1069" s="388"/>
      <c r="FX1069" s="388"/>
      <c r="FY1069" s="388"/>
      <c r="FZ1069" s="388"/>
      <c r="GA1069" s="388"/>
      <c r="GB1069" s="388"/>
      <c r="GC1069" s="388"/>
      <c r="GD1069" s="388"/>
      <c r="GE1069" s="388"/>
      <c r="GF1069" s="388"/>
      <c r="GG1069" s="388"/>
      <c r="GH1069" s="388"/>
      <c r="GI1069" s="388"/>
      <c r="GJ1069" s="388"/>
      <c r="GK1069" s="388"/>
      <c r="GL1069" s="388"/>
      <c r="GM1069" s="388"/>
      <c r="GN1069" s="388"/>
      <c r="GO1069" s="388"/>
      <c r="GP1069" s="388"/>
      <c r="GQ1069" s="388"/>
      <c r="GR1069" s="388"/>
      <c r="GS1069" s="388"/>
      <c r="GT1069" s="388"/>
      <c r="GU1069" s="388"/>
      <c r="GV1069" s="388"/>
      <c r="GW1069" s="388"/>
      <c r="GX1069" s="388"/>
      <c r="GY1069" s="388"/>
      <c r="GZ1069" s="388"/>
      <c r="HA1069" s="388"/>
      <c r="HB1069" s="388"/>
      <c r="HC1069" s="388"/>
      <c r="HD1069" s="388"/>
      <c r="HE1069" s="388"/>
      <c r="HF1069" s="388"/>
      <c r="HG1069" s="388"/>
      <c r="HH1069" s="388"/>
      <c r="HI1069" s="388"/>
      <c r="HJ1069" s="388"/>
      <c r="HK1069" s="388"/>
      <c r="HL1069" s="388"/>
      <c r="HM1069" s="388"/>
      <c r="HN1069" s="388"/>
      <c r="HO1069" s="388"/>
      <c r="HP1069" s="388"/>
      <c r="HQ1069" s="388"/>
      <c r="HR1069" s="388"/>
      <c r="HS1069" s="388"/>
      <c r="HT1069" s="388"/>
      <c r="HU1069" s="388"/>
      <c r="HV1069" s="388"/>
      <c r="HW1069" s="388"/>
      <c r="HX1069" s="388"/>
      <c r="HY1069" s="388"/>
      <c r="HZ1069" s="388"/>
      <c r="IA1069" s="388"/>
      <c r="IB1069" s="388"/>
      <c r="IC1069" s="388"/>
      <c r="ID1069" s="388"/>
      <c r="IE1069" s="388"/>
      <c r="IF1069" s="388"/>
      <c r="IG1069" s="388"/>
      <c r="IH1069" s="388"/>
      <c r="II1069" s="388"/>
      <c r="IJ1069" s="388"/>
      <c r="IK1069" s="388"/>
      <c r="IL1069" s="388"/>
      <c r="IM1069" s="388"/>
      <c r="IN1069" s="388"/>
      <c r="IO1069" s="388"/>
      <c r="IP1069" s="388"/>
      <c r="IQ1069" s="388"/>
      <c r="IR1069" s="388"/>
      <c r="IS1069" s="388"/>
      <c r="IT1069" s="388"/>
      <c r="IU1069" s="388"/>
      <c r="IV1069" s="388"/>
    </row>
    <row r="1070" spans="1:11" s="18" customFormat="1" ht="15.75">
      <c r="A1070" s="63"/>
      <c r="B1070" s="61"/>
      <c r="C1070" s="62"/>
      <c r="D1070" s="62"/>
      <c r="E1070" s="63"/>
      <c r="F1070" s="315"/>
      <c r="G1070" s="63"/>
      <c r="H1070" s="64"/>
      <c r="I1070" s="23"/>
      <c r="J1070" s="23"/>
      <c r="K1070" s="23"/>
    </row>
    <row r="1071" spans="1:256" s="44" customFormat="1" ht="92.25" customHeight="1">
      <c r="A1071" s="91">
        <v>1</v>
      </c>
      <c r="B1071" s="67" t="s">
        <v>1626</v>
      </c>
      <c r="C1071" s="88">
        <v>2100</v>
      </c>
      <c r="D1071" s="88">
        <v>2100</v>
      </c>
      <c r="E1071" s="147">
        <v>42447</v>
      </c>
      <c r="F1071" s="316"/>
      <c r="G1071" s="80" t="s">
        <v>1627</v>
      </c>
      <c r="H1071" s="73" t="s">
        <v>2078</v>
      </c>
      <c r="I1071" s="30"/>
      <c r="J1071" s="30"/>
      <c r="K1071" s="30"/>
      <c r="L1071" s="37"/>
      <c r="M1071" s="43"/>
      <c r="O1071" s="45"/>
      <c r="P1071" s="46"/>
      <c r="R1071" s="47"/>
      <c r="S1071" s="48"/>
      <c r="T1071" s="37"/>
      <c r="U1071" s="43"/>
      <c r="W1071" s="45"/>
      <c r="X1071" s="46"/>
      <c r="Z1071" s="47"/>
      <c r="AA1071" s="48"/>
      <c r="AB1071" s="37"/>
      <c r="AC1071" s="43"/>
      <c r="AE1071" s="45"/>
      <c r="AF1071" s="46"/>
      <c r="AH1071" s="47"/>
      <c r="AI1071" s="48"/>
      <c r="AJ1071" s="37"/>
      <c r="AK1071" s="43"/>
      <c r="AM1071" s="45"/>
      <c r="AN1071" s="46"/>
      <c r="AP1071" s="47"/>
      <c r="AQ1071" s="48"/>
      <c r="AR1071" s="37"/>
      <c r="AS1071" s="43"/>
      <c r="AU1071" s="45"/>
      <c r="AV1071" s="46"/>
      <c r="AX1071" s="47"/>
      <c r="AY1071" s="48"/>
      <c r="AZ1071" s="37"/>
      <c r="BA1071" s="43"/>
      <c r="BC1071" s="45"/>
      <c r="BD1071" s="46"/>
      <c r="BF1071" s="47"/>
      <c r="BG1071" s="48"/>
      <c r="BH1071" s="37"/>
      <c r="BI1071" s="43"/>
      <c r="BK1071" s="45"/>
      <c r="BL1071" s="46"/>
      <c r="BN1071" s="47"/>
      <c r="BO1071" s="48"/>
      <c r="BP1071" s="37"/>
      <c r="BQ1071" s="43"/>
      <c r="BS1071" s="45"/>
      <c r="BT1071" s="46"/>
      <c r="BV1071" s="47"/>
      <c r="BW1071" s="48"/>
      <c r="BX1071" s="37"/>
      <c r="BY1071" s="43"/>
      <c r="CA1071" s="45"/>
      <c r="CB1071" s="46"/>
      <c r="CD1071" s="47"/>
      <c r="CE1071" s="48"/>
      <c r="CF1071" s="37"/>
      <c r="CG1071" s="43"/>
      <c r="CI1071" s="45"/>
      <c r="CJ1071" s="46"/>
      <c r="CL1071" s="47"/>
      <c r="CM1071" s="48"/>
      <c r="CN1071" s="37"/>
      <c r="CO1071" s="43"/>
      <c r="CQ1071" s="45"/>
      <c r="CR1071" s="46"/>
      <c r="CT1071" s="47"/>
      <c r="CU1071" s="48"/>
      <c r="CV1071" s="37"/>
      <c r="CW1071" s="43"/>
      <c r="CY1071" s="45"/>
      <c r="CZ1071" s="46"/>
      <c r="DB1071" s="47"/>
      <c r="DC1071" s="48"/>
      <c r="DD1071" s="37"/>
      <c r="DE1071" s="43"/>
      <c r="DG1071" s="45"/>
      <c r="DH1071" s="46"/>
      <c r="DJ1071" s="47"/>
      <c r="DK1071" s="48"/>
      <c r="DL1071" s="37"/>
      <c r="DM1071" s="43"/>
      <c r="DO1071" s="45"/>
      <c r="DP1071" s="46"/>
      <c r="DR1071" s="47"/>
      <c r="DS1071" s="48"/>
      <c r="DT1071" s="37"/>
      <c r="DU1071" s="43"/>
      <c r="DW1071" s="45"/>
      <c r="DX1071" s="46"/>
      <c r="DZ1071" s="47"/>
      <c r="EA1071" s="48"/>
      <c r="EB1071" s="37"/>
      <c r="EC1071" s="43"/>
      <c r="EE1071" s="45"/>
      <c r="EF1071" s="46"/>
      <c r="EH1071" s="47"/>
      <c r="EI1071" s="48"/>
      <c r="EJ1071" s="37"/>
      <c r="EK1071" s="43"/>
      <c r="EM1071" s="45"/>
      <c r="EN1071" s="46"/>
      <c r="EP1071" s="47"/>
      <c r="EQ1071" s="48"/>
      <c r="ER1071" s="37"/>
      <c r="ES1071" s="43"/>
      <c r="EU1071" s="45"/>
      <c r="EV1071" s="46"/>
      <c r="EX1071" s="47"/>
      <c r="EY1071" s="48"/>
      <c r="EZ1071" s="37"/>
      <c r="FA1071" s="43"/>
      <c r="FC1071" s="45"/>
      <c r="FD1071" s="46"/>
      <c r="FF1071" s="47"/>
      <c r="FG1071" s="48"/>
      <c r="FH1071" s="37"/>
      <c r="FI1071" s="43"/>
      <c r="FK1071" s="45"/>
      <c r="FL1071" s="46"/>
      <c r="FN1071" s="47"/>
      <c r="FO1071" s="48"/>
      <c r="FP1071" s="37"/>
      <c r="FQ1071" s="43"/>
      <c r="FS1071" s="45"/>
      <c r="FT1071" s="46"/>
      <c r="FV1071" s="47"/>
      <c r="FW1071" s="48"/>
      <c r="FX1071" s="37"/>
      <c r="FY1071" s="43"/>
      <c r="GA1071" s="45"/>
      <c r="GB1071" s="46"/>
      <c r="GD1071" s="47"/>
      <c r="GE1071" s="48"/>
      <c r="GF1071" s="37"/>
      <c r="GG1071" s="43"/>
      <c r="GI1071" s="45"/>
      <c r="GJ1071" s="46"/>
      <c r="GL1071" s="47"/>
      <c r="GM1071" s="48"/>
      <c r="GN1071" s="37"/>
      <c r="GO1071" s="43"/>
      <c r="GQ1071" s="45"/>
      <c r="GR1071" s="46"/>
      <c r="GT1071" s="47"/>
      <c r="GU1071" s="48"/>
      <c r="GV1071" s="37"/>
      <c r="GW1071" s="43"/>
      <c r="GY1071" s="45"/>
      <c r="GZ1071" s="46"/>
      <c r="HB1071" s="47"/>
      <c r="HC1071" s="48"/>
      <c r="HD1071" s="37"/>
      <c r="HE1071" s="43"/>
      <c r="HG1071" s="45"/>
      <c r="HH1071" s="46"/>
      <c r="HJ1071" s="47"/>
      <c r="HK1071" s="48"/>
      <c r="HL1071" s="37"/>
      <c r="HM1071" s="43"/>
      <c r="HO1071" s="45"/>
      <c r="HP1071" s="46"/>
      <c r="HR1071" s="47"/>
      <c r="HS1071" s="48"/>
      <c r="HT1071" s="37"/>
      <c r="HU1071" s="43"/>
      <c r="HW1071" s="45"/>
      <c r="HX1071" s="46"/>
      <c r="HZ1071" s="47"/>
      <c r="IA1071" s="48"/>
      <c r="IB1071" s="37"/>
      <c r="IC1071" s="43"/>
      <c r="IE1071" s="45"/>
      <c r="IF1071" s="46"/>
      <c r="IH1071" s="47"/>
      <c r="II1071" s="48"/>
      <c r="IJ1071" s="37"/>
      <c r="IK1071" s="43"/>
      <c r="IM1071" s="45"/>
      <c r="IN1071" s="46"/>
      <c r="IP1071" s="47"/>
      <c r="IQ1071" s="48"/>
      <c r="IR1071" s="37"/>
      <c r="IS1071" s="43"/>
      <c r="IU1071" s="45"/>
      <c r="IV1071" s="46"/>
    </row>
    <row r="1072" spans="1:256" s="18" customFormat="1" ht="25.5" customHeight="1">
      <c r="A1072" s="91"/>
      <c r="B1072" s="142" t="s">
        <v>1628</v>
      </c>
      <c r="C1072" s="155">
        <f>C1071</f>
        <v>2100</v>
      </c>
      <c r="D1072" s="155">
        <f>D1071</f>
        <v>2100</v>
      </c>
      <c r="E1072" s="147"/>
      <c r="F1072" s="316"/>
      <c r="G1072" s="80"/>
      <c r="H1072" s="73"/>
      <c r="I1072" s="23"/>
      <c r="J1072" s="23"/>
      <c r="K1072" s="23"/>
      <c r="L1072" s="37"/>
      <c r="M1072" s="38"/>
      <c r="N1072" s="6"/>
      <c r="O1072" s="12"/>
      <c r="P1072" s="39"/>
      <c r="Q1072" s="6"/>
      <c r="R1072" s="16"/>
      <c r="S1072" s="40"/>
      <c r="T1072" s="37"/>
      <c r="U1072" s="38"/>
      <c r="V1072" s="6"/>
      <c r="W1072" s="12"/>
      <c r="X1072" s="39"/>
      <c r="Y1072" s="6"/>
      <c r="Z1072" s="16"/>
      <c r="AA1072" s="40"/>
      <c r="AB1072" s="37"/>
      <c r="AC1072" s="38"/>
      <c r="AD1072" s="6"/>
      <c r="AE1072" s="12"/>
      <c r="AF1072" s="39"/>
      <c r="AG1072" s="6"/>
      <c r="AH1072" s="16"/>
      <c r="AI1072" s="40"/>
      <c r="AJ1072" s="37"/>
      <c r="AK1072" s="38"/>
      <c r="AL1072" s="6"/>
      <c r="AM1072" s="12"/>
      <c r="AN1072" s="39"/>
      <c r="AO1072" s="6"/>
      <c r="AP1072" s="16"/>
      <c r="AQ1072" s="40"/>
      <c r="AR1072" s="37"/>
      <c r="AS1072" s="38"/>
      <c r="AT1072" s="6"/>
      <c r="AU1072" s="12"/>
      <c r="AV1072" s="39"/>
      <c r="AW1072" s="6"/>
      <c r="AX1072" s="16"/>
      <c r="AY1072" s="40"/>
      <c r="AZ1072" s="37"/>
      <c r="BA1072" s="38"/>
      <c r="BB1072" s="6"/>
      <c r="BC1072" s="12"/>
      <c r="BD1072" s="39"/>
      <c r="BE1072" s="6"/>
      <c r="BF1072" s="16"/>
      <c r="BG1072" s="40"/>
      <c r="BH1072" s="37"/>
      <c r="BI1072" s="38"/>
      <c r="BJ1072" s="6"/>
      <c r="BK1072" s="12"/>
      <c r="BL1072" s="39"/>
      <c r="BM1072" s="6"/>
      <c r="BN1072" s="16"/>
      <c r="BO1072" s="40"/>
      <c r="BP1072" s="37"/>
      <c r="BQ1072" s="38"/>
      <c r="BR1072" s="6"/>
      <c r="BS1072" s="12"/>
      <c r="BT1072" s="39"/>
      <c r="BU1072" s="6"/>
      <c r="BV1072" s="16"/>
      <c r="BW1072" s="40"/>
      <c r="BX1072" s="37"/>
      <c r="BY1072" s="38"/>
      <c r="BZ1072" s="6"/>
      <c r="CA1072" s="12"/>
      <c r="CB1072" s="39"/>
      <c r="CC1072" s="6"/>
      <c r="CD1072" s="16"/>
      <c r="CE1072" s="40"/>
      <c r="CF1072" s="37"/>
      <c r="CG1072" s="38"/>
      <c r="CH1072" s="6"/>
      <c r="CI1072" s="12"/>
      <c r="CJ1072" s="39"/>
      <c r="CK1072" s="6"/>
      <c r="CL1072" s="16"/>
      <c r="CM1072" s="40"/>
      <c r="CN1072" s="37"/>
      <c r="CO1072" s="38"/>
      <c r="CP1072" s="6"/>
      <c r="CQ1072" s="12"/>
      <c r="CR1072" s="39"/>
      <c r="CS1072" s="6"/>
      <c r="CT1072" s="16"/>
      <c r="CU1072" s="40"/>
      <c r="CV1072" s="37"/>
      <c r="CW1072" s="38"/>
      <c r="CX1072" s="6"/>
      <c r="CY1072" s="12"/>
      <c r="CZ1072" s="39"/>
      <c r="DA1072" s="6"/>
      <c r="DB1072" s="16"/>
      <c r="DC1072" s="40"/>
      <c r="DD1072" s="37"/>
      <c r="DE1072" s="38"/>
      <c r="DF1072" s="6"/>
      <c r="DG1072" s="12"/>
      <c r="DH1072" s="39"/>
      <c r="DI1072" s="6"/>
      <c r="DJ1072" s="16"/>
      <c r="DK1072" s="40"/>
      <c r="DL1072" s="37"/>
      <c r="DM1072" s="38"/>
      <c r="DN1072" s="6"/>
      <c r="DO1072" s="12"/>
      <c r="DP1072" s="39"/>
      <c r="DQ1072" s="6"/>
      <c r="DR1072" s="16"/>
      <c r="DS1072" s="40"/>
      <c r="DT1072" s="37"/>
      <c r="DU1072" s="38"/>
      <c r="DV1072" s="6"/>
      <c r="DW1072" s="12"/>
      <c r="DX1072" s="39"/>
      <c r="DY1072" s="6"/>
      <c r="DZ1072" s="16"/>
      <c r="EA1072" s="40"/>
      <c r="EB1072" s="37"/>
      <c r="EC1072" s="38"/>
      <c r="ED1072" s="6"/>
      <c r="EE1072" s="12"/>
      <c r="EF1072" s="39"/>
      <c r="EG1072" s="6"/>
      <c r="EH1072" s="16"/>
      <c r="EI1072" s="40"/>
      <c r="EJ1072" s="37"/>
      <c r="EK1072" s="38"/>
      <c r="EL1072" s="6"/>
      <c r="EM1072" s="12"/>
      <c r="EN1072" s="39"/>
      <c r="EO1072" s="6"/>
      <c r="EP1072" s="16"/>
      <c r="EQ1072" s="40"/>
      <c r="ER1072" s="37"/>
      <c r="ES1072" s="38"/>
      <c r="ET1072" s="6"/>
      <c r="EU1072" s="12"/>
      <c r="EV1072" s="39"/>
      <c r="EW1072" s="6"/>
      <c r="EX1072" s="16"/>
      <c r="EY1072" s="40"/>
      <c r="EZ1072" s="37"/>
      <c r="FA1072" s="38"/>
      <c r="FB1072" s="6"/>
      <c r="FC1072" s="12"/>
      <c r="FD1072" s="39"/>
      <c r="FE1072" s="6"/>
      <c r="FF1072" s="16"/>
      <c r="FG1072" s="40"/>
      <c r="FH1072" s="37"/>
      <c r="FI1072" s="38"/>
      <c r="FJ1072" s="6"/>
      <c r="FK1072" s="12"/>
      <c r="FL1072" s="39"/>
      <c r="FM1072" s="6"/>
      <c r="FN1072" s="16"/>
      <c r="FO1072" s="40"/>
      <c r="FP1072" s="37"/>
      <c r="FQ1072" s="38"/>
      <c r="FR1072" s="6"/>
      <c r="FS1072" s="12"/>
      <c r="FT1072" s="39"/>
      <c r="FU1072" s="6"/>
      <c r="FV1072" s="16"/>
      <c r="FW1072" s="40"/>
      <c r="FX1072" s="37"/>
      <c r="FY1072" s="38"/>
      <c r="FZ1072" s="6"/>
      <c r="GA1072" s="12"/>
      <c r="GB1072" s="39"/>
      <c r="GC1072" s="6"/>
      <c r="GD1072" s="16"/>
      <c r="GE1072" s="40"/>
      <c r="GF1072" s="37"/>
      <c r="GG1072" s="38"/>
      <c r="GH1072" s="6"/>
      <c r="GI1072" s="12"/>
      <c r="GJ1072" s="39"/>
      <c r="GK1072" s="6"/>
      <c r="GL1072" s="16"/>
      <c r="GM1072" s="40"/>
      <c r="GN1072" s="37"/>
      <c r="GO1072" s="38"/>
      <c r="GP1072" s="6"/>
      <c r="GQ1072" s="12"/>
      <c r="GR1072" s="39"/>
      <c r="GS1072" s="6"/>
      <c r="GT1072" s="16"/>
      <c r="GU1072" s="40"/>
      <c r="GV1072" s="37"/>
      <c r="GW1072" s="38"/>
      <c r="GX1072" s="6"/>
      <c r="GY1072" s="12"/>
      <c r="GZ1072" s="39"/>
      <c r="HA1072" s="6"/>
      <c r="HB1072" s="16"/>
      <c r="HC1072" s="40"/>
      <c r="HD1072" s="37"/>
      <c r="HE1072" s="38"/>
      <c r="HF1072" s="6"/>
      <c r="HG1072" s="12"/>
      <c r="HH1072" s="39"/>
      <c r="HI1072" s="6"/>
      <c r="HJ1072" s="16"/>
      <c r="HK1072" s="40"/>
      <c r="HL1072" s="37"/>
      <c r="HM1072" s="38"/>
      <c r="HN1072" s="6"/>
      <c r="HO1072" s="12"/>
      <c r="HP1072" s="39"/>
      <c r="HQ1072" s="6"/>
      <c r="HR1072" s="16"/>
      <c r="HS1072" s="40"/>
      <c r="HT1072" s="37"/>
      <c r="HU1072" s="38"/>
      <c r="HV1072" s="6"/>
      <c r="HW1072" s="12"/>
      <c r="HX1072" s="39"/>
      <c r="HY1072" s="6"/>
      <c r="HZ1072" s="16"/>
      <c r="IA1072" s="40"/>
      <c r="IB1072" s="37"/>
      <c r="IC1072" s="38"/>
      <c r="ID1072" s="6"/>
      <c r="IE1072" s="12"/>
      <c r="IF1072" s="39"/>
      <c r="IG1072" s="6"/>
      <c r="IH1072" s="16"/>
      <c r="II1072" s="40"/>
      <c r="IJ1072" s="37"/>
      <c r="IK1072" s="38"/>
      <c r="IL1072" s="6"/>
      <c r="IM1072" s="12"/>
      <c r="IN1072" s="39"/>
      <c r="IO1072" s="6"/>
      <c r="IP1072" s="16"/>
      <c r="IQ1072" s="40"/>
      <c r="IR1072" s="37"/>
      <c r="IS1072" s="38"/>
      <c r="IT1072" s="6"/>
      <c r="IU1072" s="12"/>
      <c r="IV1072" s="39"/>
    </row>
    <row r="1073" spans="1:11" s="18" customFormat="1" ht="15.75">
      <c r="A1073" s="158"/>
      <c r="B1073" s="160"/>
      <c r="C1073" s="161"/>
      <c r="D1073" s="161"/>
      <c r="E1073" s="158"/>
      <c r="F1073" s="325"/>
      <c r="G1073" s="158"/>
      <c r="H1073" s="159"/>
      <c r="I1073" s="23"/>
      <c r="J1073" s="23"/>
      <c r="K1073" s="23"/>
    </row>
    <row r="1074" spans="1:11" s="18" customFormat="1" ht="15.75">
      <c r="A1074" s="158"/>
      <c r="B1074" s="156"/>
      <c r="C1074" s="157"/>
      <c r="D1074" s="157"/>
      <c r="E1074" s="158"/>
      <c r="F1074" s="325"/>
      <c r="G1074" s="158"/>
      <c r="H1074" s="159"/>
      <c r="I1074" s="23"/>
      <c r="J1074" s="23"/>
      <c r="K1074" s="23"/>
    </row>
    <row r="1075" spans="1:11" s="18" customFormat="1" ht="15.75">
      <c r="A1075" s="55" t="s">
        <v>1334</v>
      </c>
      <c r="B1075" s="53"/>
      <c r="C1075" s="54"/>
      <c r="D1075" s="52"/>
      <c r="E1075" s="52"/>
      <c r="F1075" s="325"/>
      <c r="G1075" s="158"/>
      <c r="H1075" s="159"/>
      <c r="I1075" s="23"/>
      <c r="J1075" s="23"/>
      <c r="K1075" s="23"/>
    </row>
    <row r="1076" spans="1:11" s="18" customFormat="1" ht="15.75">
      <c r="A1076" s="53"/>
      <c r="B1076" s="53"/>
      <c r="C1076" s="54"/>
      <c r="D1076" s="52"/>
      <c r="E1076" s="52"/>
      <c r="F1076" s="325"/>
      <c r="G1076" s="158"/>
      <c r="H1076" s="159"/>
      <c r="I1076" s="23"/>
      <c r="J1076" s="23"/>
      <c r="K1076" s="23"/>
    </row>
    <row r="1077" spans="1:11" s="18" customFormat="1" ht="178.5">
      <c r="A1077" s="56" t="s">
        <v>718</v>
      </c>
      <c r="B1077" s="56" t="s">
        <v>1335</v>
      </c>
      <c r="C1077" s="56" t="s">
        <v>1336</v>
      </c>
      <c r="D1077" s="56" t="s">
        <v>1337</v>
      </c>
      <c r="E1077" s="56" t="s">
        <v>1338</v>
      </c>
      <c r="F1077" s="325"/>
      <c r="G1077" s="158"/>
      <c r="H1077" s="159"/>
      <c r="I1077" s="23"/>
      <c r="J1077" s="23"/>
      <c r="K1077" s="23"/>
    </row>
    <row r="1078" spans="1:11" s="18" customFormat="1" ht="15.75">
      <c r="A1078" s="57">
        <v>1</v>
      </c>
      <c r="B1078" s="57">
        <v>2</v>
      </c>
      <c r="C1078" s="57">
        <v>3</v>
      </c>
      <c r="D1078" s="57">
        <v>4</v>
      </c>
      <c r="E1078" s="57">
        <v>5</v>
      </c>
      <c r="F1078" s="325"/>
      <c r="G1078" s="158"/>
      <c r="H1078" s="159"/>
      <c r="I1078" s="23"/>
      <c r="J1078" s="23"/>
      <c r="K1078" s="23"/>
    </row>
    <row r="1079" spans="1:11" s="18" customFormat="1" ht="15.75">
      <c r="A1079" s="158"/>
      <c r="B1079" s="156"/>
      <c r="C1079" s="157"/>
      <c r="D1079" s="157"/>
      <c r="E1079" s="158"/>
      <c r="F1079" s="325"/>
      <c r="G1079" s="158"/>
      <c r="H1079" s="159"/>
      <c r="I1079" s="23"/>
      <c r="J1079" s="23"/>
      <c r="K1079" s="23"/>
    </row>
    <row r="1080" spans="1:11" s="18" customFormat="1" ht="15.75">
      <c r="A1080" s="158"/>
      <c r="B1080" s="156"/>
      <c r="C1080" s="157"/>
      <c r="D1080" s="157"/>
      <c r="E1080" s="158"/>
      <c r="F1080" s="325"/>
      <c r="G1080" s="158"/>
      <c r="H1080" s="159"/>
      <c r="I1080" s="23"/>
      <c r="J1080" s="23"/>
      <c r="K1080" s="23"/>
    </row>
    <row r="1081" spans="1:11" s="18" customFormat="1" ht="15.75">
      <c r="A1081" s="158"/>
      <c r="B1081" s="156"/>
      <c r="C1081" s="157"/>
      <c r="D1081" s="157"/>
      <c r="E1081" s="158"/>
      <c r="F1081" s="325"/>
      <c r="G1081" s="158"/>
      <c r="H1081" s="159"/>
      <c r="I1081" s="23"/>
      <c r="J1081" s="23"/>
      <c r="K1081" s="23"/>
    </row>
    <row r="1082" spans="1:11" s="18" customFormat="1" ht="15.75">
      <c r="A1082" s="158"/>
      <c r="B1082" s="156"/>
      <c r="C1082" s="157"/>
      <c r="D1082" s="157"/>
      <c r="E1082" s="158"/>
      <c r="F1082" s="325"/>
      <c r="G1082" s="158"/>
      <c r="H1082" s="159"/>
      <c r="I1082" s="23"/>
      <c r="J1082" s="23"/>
      <c r="K1082" s="23"/>
    </row>
    <row r="1083" spans="1:11" s="18" customFormat="1" ht="15.75">
      <c r="A1083" s="158"/>
      <c r="B1083" s="156"/>
      <c r="C1083" s="157"/>
      <c r="D1083" s="157"/>
      <c r="E1083" s="158"/>
      <c r="F1083" s="325"/>
      <c r="G1083" s="158"/>
      <c r="H1083" s="159"/>
      <c r="I1083" s="23"/>
      <c r="J1083" s="23"/>
      <c r="K1083" s="23"/>
    </row>
    <row r="1084" spans="1:11" s="18" customFormat="1" ht="15.75">
      <c r="A1084" s="158"/>
      <c r="B1084" s="156"/>
      <c r="C1084" s="157"/>
      <c r="D1084" s="157"/>
      <c r="E1084" s="158"/>
      <c r="F1084" s="325"/>
      <c r="G1084" s="158"/>
      <c r="H1084" s="159"/>
      <c r="I1084" s="23"/>
      <c r="J1084" s="23"/>
      <c r="K1084" s="23"/>
    </row>
    <row r="1085" spans="1:11" s="18" customFormat="1" ht="15.75">
      <c r="A1085" s="158"/>
      <c r="B1085" s="160"/>
      <c r="C1085" s="161"/>
      <c r="D1085" s="161"/>
      <c r="E1085" s="158"/>
      <c r="F1085" s="325"/>
      <c r="G1085" s="158"/>
      <c r="H1085" s="159"/>
      <c r="I1085" s="23"/>
      <c r="J1085" s="23"/>
      <c r="K1085" s="23"/>
    </row>
    <row r="1086" spans="1:256" s="18" customFormat="1" ht="12.75" customHeight="1">
      <c r="A1086" s="158"/>
      <c r="B1086" s="160"/>
      <c r="C1086" s="161"/>
      <c r="D1086" s="161"/>
      <c r="E1086" s="158"/>
      <c r="F1086" s="325"/>
      <c r="G1086" s="158"/>
      <c r="H1086" s="159"/>
      <c r="I1086" s="23"/>
      <c r="J1086" s="23"/>
      <c r="K1086" s="23"/>
      <c r="L1086" s="42"/>
      <c r="M1086" s="42"/>
      <c r="N1086" s="42"/>
      <c r="O1086" s="42"/>
      <c r="P1086" s="42"/>
      <c r="Q1086" s="388"/>
      <c r="R1086" s="388"/>
      <c r="S1086" s="388"/>
      <c r="T1086" s="388"/>
      <c r="U1086" s="388"/>
      <c r="V1086" s="388"/>
      <c r="W1086" s="388"/>
      <c r="X1086" s="388"/>
      <c r="Y1086" s="388"/>
      <c r="Z1086" s="388"/>
      <c r="AA1086" s="388"/>
      <c r="AB1086" s="388"/>
      <c r="AC1086" s="388"/>
      <c r="AD1086" s="388"/>
      <c r="AE1086" s="388"/>
      <c r="AF1086" s="388"/>
      <c r="AG1086" s="388"/>
      <c r="AH1086" s="388"/>
      <c r="AI1086" s="388"/>
      <c r="AJ1086" s="388"/>
      <c r="AK1086" s="388"/>
      <c r="AL1086" s="388"/>
      <c r="AM1086" s="388"/>
      <c r="AN1086" s="388"/>
      <c r="AO1086" s="388"/>
      <c r="AP1086" s="388"/>
      <c r="AQ1086" s="388"/>
      <c r="AR1086" s="388"/>
      <c r="AS1086" s="388"/>
      <c r="AT1086" s="388"/>
      <c r="AU1086" s="388"/>
      <c r="AV1086" s="388"/>
      <c r="AW1086" s="388"/>
      <c r="AX1086" s="388"/>
      <c r="AY1086" s="388"/>
      <c r="AZ1086" s="388"/>
      <c r="BA1086" s="388"/>
      <c r="BB1086" s="388"/>
      <c r="BC1086" s="388"/>
      <c r="BD1086" s="388"/>
      <c r="BE1086" s="388"/>
      <c r="BF1086" s="388"/>
      <c r="BG1086" s="388"/>
      <c r="BH1086" s="388"/>
      <c r="BI1086" s="388"/>
      <c r="BJ1086" s="388"/>
      <c r="BK1086" s="388"/>
      <c r="BL1086" s="388"/>
      <c r="BM1086" s="388"/>
      <c r="BN1086" s="388"/>
      <c r="BO1086" s="388"/>
      <c r="BP1086" s="388"/>
      <c r="BQ1086" s="388"/>
      <c r="BR1086" s="388"/>
      <c r="BS1086" s="388"/>
      <c r="BT1086" s="388"/>
      <c r="BU1086" s="388"/>
      <c r="BV1086" s="388"/>
      <c r="BW1086" s="388"/>
      <c r="BX1086" s="388"/>
      <c r="BY1086" s="388"/>
      <c r="BZ1086" s="388"/>
      <c r="CA1086" s="388"/>
      <c r="CB1086" s="388"/>
      <c r="CC1086" s="388"/>
      <c r="CD1086" s="388"/>
      <c r="CE1086" s="388"/>
      <c r="CF1086" s="388"/>
      <c r="CG1086" s="388"/>
      <c r="CH1086" s="388"/>
      <c r="CI1086" s="388"/>
      <c r="CJ1086" s="388"/>
      <c r="CK1086" s="388"/>
      <c r="CL1086" s="388"/>
      <c r="CM1086" s="388"/>
      <c r="CN1086" s="388"/>
      <c r="CO1086" s="388"/>
      <c r="CP1086" s="388"/>
      <c r="CQ1086" s="388"/>
      <c r="CR1086" s="388"/>
      <c r="CS1086" s="388"/>
      <c r="CT1086" s="388"/>
      <c r="CU1086" s="388"/>
      <c r="CV1086" s="388"/>
      <c r="CW1086" s="388"/>
      <c r="CX1086" s="388"/>
      <c r="CY1086" s="388"/>
      <c r="CZ1086" s="388"/>
      <c r="DA1086" s="388"/>
      <c r="DB1086" s="388"/>
      <c r="DC1086" s="388"/>
      <c r="DD1086" s="388"/>
      <c r="DE1086" s="388"/>
      <c r="DF1086" s="388"/>
      <c r="DG1086" s="388"/>
      <c r="DH1086" s="388"/>
      <c r="DI1086" s="388"/>
      <c r="DJ1086" s="388"/>
      <c r="DK1086" s="388"/>
      <c r="DL1086" s="388"/>
      <c r="DM1086" s="388"/>
      <c r="DN1086" s="388"/>
      <c r="DO1086" s="388"/>
      <c r="DP1086" s="388"/>
      <c r="DQ1086" s="388"/>
      <c r="DR1086" s="388"/>
      <c r="DS1086" s="388"/>
      <c r="DT1086" s="388"/>
      <c r="DU1086" s="388"/>
      <c r="DV1086" s="388"/>
      <c r="DW1086" s="388"/>
      <c r="DX1086" s="388"/>
      <c r="DY1086" s="388"/>
      <c r="DZ1086" s="388"/>
      <c r="EA1086" s="388"/>
      <c r="EB1086" s="388"/>
      <c r="EC1086" s="388"/>
      <c r="ED1086" s="388"/>
      <c r="EE1086" s="388"/>
      <c r="EF1086" s="388"/>
      <c r="EG1086" s="388"/>
      <c r="EH1086" s="388"/>
      <c r="EI1086" s="388"/>
      <c r="EJ1086" s="388"/>
      <c r="EK1086" s="388"/>
      <c r="EL1086" s="388"/>
      <c r="EM1086" s="388"/>
      <c r="EN1086" s="388"/>
      <c r="EO1086" s="388"/>
      <c r="EP1086" s="388"/>
      <c r="EQ1086" s="388"/>
      <c r="ER1086" s="388"/>
      <c r="ES1086" s="388"/>
      <c r="ET1086" s="388"/>
      <c r="EU1086" s="388"/>
      <c r="EV1086" s="388"/>
      <c r="EW1086" s="388"/>
      <c r="EX1086" s="388"/>
      <c r="EY1086" s="388"/>
      <c r="EZ1086" s="388"/>
      <c r="FA1086" s="388"/>
      <c r="FB1086" s="388"/>
      <c r="FC1086" s="388"/>
      <c r="FD1086" s="388"/>
      <c r="FE1086" s="388"/>
      <c r="FF1086" s="388"/>
      <c r="FG1086" s="388"/>
      <c r="FH1086" s="388"/>
      <c r="FI1086" s="388"/>
      <c r="FJ1086" s="388"/>
      <c r="FK1086" s="388"/>
      <c r="FL1086" s="388"/>
      <c r="FM1086" s="388"/>
      <c r="FN1086" s="388"/>
      <c r="FO1086" s="388"/>
      <c r="FP1086" s="388"/>
      <c r="FQ1086" s="388"/>
      <c r="FR1086" s="388"/>
      <c r="FS1086" s="388"/>
      <c r="FT1086" s="388"/>
      <c r="FU1086" s="388"/>
      <c r="FV1086" s="388"/>
      <c r="FW1086" s="388"/>
      <c r="FX1086" s="388"/>
      <c r="FY1086" s="388"/>
      <c r="FZ1086" s="388"/>
      <c r="GA1086" s="388"/>
      <c r="GB1086" s="388"/>
      <c r="GC1086" s="388"/>
      <c r="GD1086" s="388"/>
      <c r="GE1086" s="388"/>
      <c r="GF1086" s="388"/>
      <c r="GG1086" s="388"/>
      <c r="GH1086" s="388"/>
      <c r="GI1086" s="388"/>
      <c r="GJ1086" s="388"/>
      <c r="GK1086" s="388"/>
      <c r="GL1086" s="388"/>
      <c r="GM1086" s="388"/>
      <c r="GN1086" s="388"/>
      <c r="GO1086" s="388"/>
      <c r="GP1086" s="388"/>
      <c r="GQ1086" s="388"/>
      <c r="GR1086" s="388"/>
      <c r="GS1086" s="388"/>
      <c r="GT1086" s="388"/>
      <c r="GU1086" s="388"/>
      <c r="GV1086" s="388"/>
      <c r="GW1086" s="388"/>
      <c r="GX1086" s="388"/>
      <c r="GY1086" s="388"/>
      <c r="GZ1086" s="388"/>
      <c r="HA1086" s="388"/>
      <c r="HB1086" s="388"/>
      <c r="HC1086" s="388"/>
      <c r="HD1086" s="388"/>
      <c r="HE1086" s="388"/>
      <c r="HF1086" s="388"/>
      <c r="HG1086" s="388"/>
      <c r="HH1086" s="388"/>
      <c r="HI1086" s="388"/>
      <c r="HJ1086" s="388"/>
      <c r="HK1086" s="388"/>
      <c r="HL1086" s="388"/>
      <c r="HM1086" s="388"/>
      <c r="HN1086" s="388"/>
      <c r="HO1086" s="388"/>
      <c r="HP1086" s="388"/>
      <c r="HQ1086" s="388"/>
      <c r="HR1086" s="388"/>
      <c r="HS1086" s="388"/>
      <c r="HT1086" s="388"/>
      <c r="HU1086" s="388"/>
      <c r="HV1086" s="388"/>
      <c r="HW1086" s="388"/>
      <c r="HX1086" s="388"/>
      <c r="HY1086" s="388"/>
      <c r="HZ1086" s="388"/>
      <c r="IA1086" s="388"/>
      <c r="IB1086" s="388"/>
      <c r="IC1086" s="388"/>
      <c r="ID1086" s="388"/>
      <c r="IE1086" s="388"/>
      <c r="IF1086" s="388"/>
      <c r="IG1086" s="388"/>
      <c r="IH1086" s="388"/>
      <c r="II1086" s="388"/>
      <c r="IJ1086" s="388"/>
      <c r="IK1086" s="388"/>
      <c r="IL1086" s="388"/>
      <c r="IM1086" s="388"/>
      <c r="IN1086" s="388"/>
      <c r="IO1086" s="388"/>
      <c r="IP1086" s="388"/>
      <c r="IQ1086" s="388"/>
      <c r="IR1086" s="388"/>
      <c r="IS1086" s="388"/>
      <c r="IT1086" s="388"/>
      <c r="IU1086" s="388"/>
      <c r="IV1086" s="388"/>
    </row>
    <row r="1088" spans="2:7" ht="15.75">
      <c r="B1088" s="162"/>
      <c r="C1088" s="162"/>
      <c r="D1088" s="162"/>
      <c r="E1088" s="162"/>
      <c r="F1088" s="326"/>
      <c r="G1088" s="162"/>
    </row>
  </sheetData>
  <sheetProtection/>
  <mergeCells count="75">
    <mergeCell ref="Y1069:AF1069"/>
    <mergeCell ref="A1026:H1026"/>
    <mergeCell ref="A19:H19"/>
    <mergeCell ref="A1011:H1011"/>
    <mergeCell ref="B1018:C1018"/>
    <mergeCell ref="A864:H864"/>
    <mergeCell ref="A150:G150"/>
    <mergeCell ref="A391:H391"/>
    <mergeCell ref="B516:C516"/>
    <mergeCell ref="AO1069:AV1069"/>
    <mergeCell ref="AW1069:BD1069"/>
    <mergeCell ref="BE1069:BL1069"/>
    <mergeCell ref="CS1069:CZ1069"/>
    <mergeCell ref="DA1069:DH1069"/>
    <mergeCell ref="A2:B2"/>
    <mergeCell ref="A7:H7"/>
    <mergeCell ref="A8:H8"/>
    <mergeCell ref="A13:H13"/>
    <mergeCell ref="A14:H14"/>
    <mergeCell ref="FM1069:FT1069"/>
    <mergeCell ref="HI1069:HP1069"/>
    <mergeCell ref="A1069:H1069"/>
    <mergeCell ref="Q1069:X1069"/>
    <mergeCell ref="DQ1069:DX1069"/>
    <mergeCell ref="BM1069:BT1069"/>
    <mergeCell ref="BU1069:CB1069"/>
    <mergeCell ref="CC1069:CJ1069"/>
    <mergeCell ref="CK1069:CR1069"/>
    <mergeCell ref="AG1069:AN1069"/>
    <mergeCell ref="GS1086:GZ1086"/>
    <mergeCell ref="CC1086:CJ1086"/>
    <mergeCell ref="IO1069:IV1069"/>
    <mergeCell ref="FU1069:GB1069"/>
    <mergeCell ref="GC1069:GJ1069"/>
    <mergeCell ref="DY1069:EF1069"/>
    <mergeCell ref="EG1069:EN1069"/>
    <mergeCell ref="EO1069:EV1069"/>
    <mergeCell ref="EW1069:FD1069"/>
    <mergeCell ref="FE1069:FL1069"/>
    <mergeCell ref="DA1086:DH1086"/>
    <mergeCell ref="DI1086:DP1086"/>
    <mergeCell ref="HQ1069:HX1069"/>
    <mergeCell ref="HY1069:IF1069"/>
    <mergeCell ref="IG1069:IN1069"/>
    <mergeCell ref="BU1086:CB1086"/>
    <mergeCell ref="GK1069:GR1069"/>
    <mergeCell ref="GS1069:GZ1069"/>
    <mergeCell ref="HA1069:HH1069"/>
    <mergeCell ref="DI1069:DP1069"/>
    <mergeCell ref="AO1086:AV1086"/>
    <mergeCell ref="AW1086:BD1086"/>
    <mergeCell ref="BE1086:BL1086"/>
    <mergeCell ref="BM1086:BT1086"/>
    <mergeCell ref="CK1086:CR1086"/>
    <mergeCell ref="CS1086:CZ1086"/>
    <mergeCell ref="FU1086:GB1086"/>
    <mergeCell ref="GC1086:GJ1086"/>
    <mergeCell ref="GK1086:GR1086"/>
    <mergeCell ref="A20:H20"/>
    <mergeCell ref="EO1086:EV1086"/>
    <mergeCell ref="EW1086:FD1086"/>
    <mergeCell ref="FE1086:FL1086"/>
    <mergeCell ref="Q1086:X1086"/>
    <mergeCell ref="EG1086:EN1086"/>
    <mergeCell ref="FM1086:FT1086"/>
    <mergeCell ref="Y1086:AF1086"/>
    <mergeCell ref="AG1086:AN1086"/>
    <mergeCell ref="IG1086:IN1086"/>
    <mergeCell ref="IO1086:IV1086"/>
    <mergeCell ref="HA1086:HH1086"/>
    <mergeCell ref="HI1086:HP1086"/>
    <mergeCell ref="HQ1086:HX1086"/>
    <mergeCell ref="HY1086:IF1086"/>
    <mergeCell ref="DQ1086:DX1086"/>
    <mergeCell ref="DY1086:EF1086"/>
  </mergeCells>
  <printOptions/>
  <pageMargins left="0.75" right="0.75" top="1" bottom="1" header="0.5" footer="0.5"/>
  <pageSetup horizontalDpi="600" verticalDpi="600" orientation="portrait" paperSize="9" scale="52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P7"/>
  <sheetViews>
    <sheetView tabSelected="1" zoomScale="50" zoomScaleNormal="50" zoomScaleSheetLayoutView="50" zoomScalePageLayoutView="0" workbookViewId="0" topLeftCell="A1">
      <selection activeCell="F40" sqref="F40"/>
    </sheetView>
  </sheetViews>
  <sheetFormatPr defaultColWidth="9.140625" defaultRowHeight="12.75"/>
  <cols>
    <col min="1" max="1" width="5.8515625" style="52" customWidth="1"/>
    <col min="2" max="2" width="32.57421875" style="52" customWidth="1"/>
    <col min="3" max="3" width="24.00390625" style="52" customWidth="1"/>
    <col min="4" max="4" width="29.8515625" style="52" customWidth="1"/>
    <col min="5" max="5" width="30.140625" style="52" customWidth="1"/>
    <col min="6" max="6" width="21.00390625" style="52" customWidth="1"/>
    <col min="7" max="7" width="32.7109375" style="52" customWidth="1"/>
    <col min="8" max="8" width="33.140625" style="52" customWidth="1"/>
    <col min="9" max="9" width="30.8515625" style="52" customWidth="1"/>
    <col min="10" max="16384" width="9.140625" style="52" customWidth="1"/>
  </cols>
  <sheetData>
    <row r="2" spans="1:2" ht="20.25">
      <c r="A2" s="405" t="s">
        <v>1339</v>
      </c>
      <c r="B2" s="405"/>
    </row>
    <row r="3" spans="1:2" ht="20.25">
      <c r="A3" s="49"/>
      <c r="B3" s="49"/>
    </row>
    <row r="4" spans="1:16" ht="38.25" customHeight="1">
      <c r="A4" s="406" t="s">
        <v>1348</v>
      </c>
      <c r="B4" s="406"/>
      <c r="C4" s="406"/>
      <c r="D4" s="406"/>
      <c r="E4" s="406"/>
      <c r="F4" s="406"/>
      <c r="G4" s="406"/>
      <c r="H4" s="406"/>
      <c r="I4" s="406"/>
      <c r="J4" s="60"/>
      <c r="K4" s="60"/>
      <c r="L4" s="60"/>
      <c r="M4" s="60"/>
      <c r="N4" s="60"/>
      <c r="O4" s="60"/>
      <c r="P4" s="60"/>
    </row>
    <row r="6" spans="1:9" ht="154.5" customHeight="1">
      <c r="A6" s="50" t="s">
        <v>718</v>
      </c>
      <c r="B6" s="50" t="s">
        <v>1340</v>
      </c>
      <c r="C6" s="50" t="s">
        <v>1341</v>
      </c>
      <c r="D6" s="50" t="s">
        <v>1342</v>
      </c>
      <c r="E6" s="50" t="s">
        <v>1343</v>
      </c>
      <c r="F6" s="58" t="s">
        <v>1344</v>
      </c>
      <c r="G6" s="58" t="s">
        <v>1345</v>
      </c>
      <c r="H6" s="58" t="s">
        <v>1346</v>
      </c>
      <c r="I6" s="58" t="s">
        <v>1347</v>
      </c>
    </row>
    <row r="7" spans="1:9" ht="18.7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9">
        <v>6</v>
      </c>
      <c r="G7" s="59">
        <v>7</v>
      </c>
      <c r="H7" s="59">
        <v>8</v>
      </c>
      <c r="I7" s="59">
        <v>9</v>
      </c>
    </row>
  </sheetData>
  <sheetProtection/>
  <mergeCells count="2">
    <mergeCell ref="A2:B2"/>
    <mergeCell ref="A4:I4"/>
  </mergeCells>
  <printOptions/>
  <pageMargins left="0.7" right="0.7" top="0.75" bottom="0.75" header="0.3" footer="0.3"/>
  <pageSetup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анатольевна инга</cp:lastModifiedBy>
  <cp:lastPrinted>2019-06-26T05:35:53Z</cp:lastPrinted>
  <dcterms:created xsi:type="dcterms:W3CDTF">1996-10-08T23:32:33Z</dcterms:created>
  <dcterms:modified xsi:type="dcterms:W3CDTF">2019-07-23T06:10:17Z</dcterms:modified>
  <cp:category/>
  <cp:version/>
  <cp:contentType/>
  <cp:contentStatus/>
</cp:coreProperties>
</file>